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64" activeTab="2"/>
  </bookViews>
  <sheets>
    <sheet name="Форма мониторинга МО " sheetId="8" r:id="rId1"/>
    <sheet name="Приложение 4" sheetId="9" r:id="rId2"/>
    <sheet name="Проверка цен" sheetId="11" r:id="rId3"/>
    <sheet name="Лист1" sheetId="12" r:id="rId4"/>
  </sheets>
  <definedNames>
    <definedName name="_xlnm.Print_Area" localSheetId="3">Лист1!$A$1:$C$40</definedName>
    <definedName name="_xlnm.Print_Area" localSheetId="0">'Форма мониторинга МО '!$A$1:$AS$53</definedName>
  </definedNames>
  <calcPr calcId="145621"/>
</workbook>
</file>

<file path=xl/calcChain.xml><?xml version="1.0" encoding="utf-8"?>
<calcChain xmlns="http://schemas.openxmlformats.org/spreadsheetml/2006/main">
  <c r="AB47" i="8" l="1"/>
  <c r="J7" i="8" l="1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7" i="8"/>
  <c r="AP8" i="8" l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M6" i="9"/>
  <c r="L6" i="9"/>
  <c r="AP6" i="8"/>
  <c r="AO6" i="8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6" i="9"/>
  <c r="I7" i="9"/>
  <c r="E7" i="11" s="1"/>
  <c r="I8" i="9"/>
  <c r="I9" i="9"/>
  <c r="E9" i="11" s="1"/>
  <c r="I10" i="9"/>
  <c r="E10" i="11" s="1"/>
  <c r="I11" i="9"/>
  <c r="E11" i="11" s="1"/>
  <c r="I12" i="9"/>
  <c r="E12" i="11" s="1"/>
  <c r="I13" i="9"/>
  <c r="I14" i="9"/>
  <c r="E14" i="11" s="1"/>
  <c r="I15" i="9"/>
  <c r="E15" i="11" s="1"/>
  <c r="I16" i="9"/>
  <c r="E16" i="11" s="1"/>
  <c r="I17" i="9"/>
  <c r="E17" i="11" s="1"/>
  <c r="I18" i="9"/>
  <c r="I19" i="9"/>
  <c r="E19" i="11" s="1"/>
  <c r="I20" i="9"/>
  <c r="E20" i="11" s="1"/>
  <c r="I21" i="9"/>
  <c r="E21" i="11" s="1"/>
  <c r="I22" i="9"/>
  <c r="E22" i="11" s="1"/>
  <c r="I23" i="9"/>
  <c r="E23" i="11" s="1"/>
  <c r="I24" i="9"/>
  <c r="E24" i="11" s="1"/>
  <c r="I25" i="9"/>
  <c r="E25" i="11" s="1"/>
  <c r="I26" i="9"/>
  <c r="E26" i="11" s="1"/>
  <c r="I27" i="9"/>
  <c r="E27" i="11" s="1"/>
  <c r="I28" i="9"/>
  <c r="E28" i="11" s="1"/>
  <c r="I29" i="9"/>
  <c r="E29" i="11" s="1"/>
  <c r="I30" i="9"/>
  <c r="E30" i="11" s="1"/>
  <c r="I31" i="9"/>
  <c r="E31" i="11" s="1"/>
  <c r="I32" i="9"/>
  <c r="E32" i="11" s="1"/>
  <c r="I33" i="9"/>
  <c r="E33" i="11" s="1"/>
  <c r="I34" i="9"/>
  <c r="I35" i="9"/>
  <c r="E35" i="11" s="1"/>
  <c r="I36" i="9"/>
  <c r="I37" i="9"/>
  <c r="E37" i="11" s="1"/>
  <c r="I38" i="9"/>
  <c r="E38" i="11" s="1"/>
  <c r="I39" i="9"/>
  <c r="E39" i="11" s="1"/>
  <c r="I40" i="9"/>
  <c r="I41" i="9"/>
  <c r="E41" i="11" s="1"/>
  <c r="I42" i="9"/>
  <c r="E42" i="11" s="1"/>
  <c r="I43" i="9"/>
  <c r="E43" i="11" s="1"/>
  <c r="I44" i="9"/>
  <c r="E44" i="11" s="1"/>
  <c r="I45" i="9"/>
  <c r="E45" i="11" s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G6" i="9"/>
  <c r="F6" i="9"/>
  <c r="I6" i="9"/>
  <c r="AC6" i="8"/>
  <c r="AB6" i="8"/>
  <c r="T6" i="8"/>
  <c r="S6" i="8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C9" i="9"/>
  <c r="D6" i="9"/>
  <c r="C6" i="9"/>
  <c r="C7" i="9"/>
  <c r="C8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K6" i="8"/>
  <c r="J6" i="8"/>
  <c r="E34" i="11" l="1"/>
  <c r="E8" i="11"/>
  <c r="E13" i="11"/>
  <c r="E40" i="11"/>
  <c r="E18" i="11"/>
  <c r="E36" i="11"/>
  <c r="C8" i="11"/>
  <c r="C7" i="11"/>
  <c r="C19" i="11"/>
  <c r="C15" i="11"/>
  <c r="C11" i="11"/>
  <c r="D6" i="11"/>
  <c r="D44" i="11"/>
  <c r="D42" i="11"/>
  <c r="D40" i="11"/>
  <c r="D38" i="11"/>
  <c r="D36" i="11"/>
  <c r="D34" i="11"/>
  <c r="D32" i="11"/>
  <c r="D30" i="11"/>
  <c r="D28" i="11"/>
  <c r="D26" i="11"/>
  <c r="D24" i="11"/>
  <c r="D22" i="11"/>
  <c r="D20" i="11"/>
  <c r="D18" i="11"/>
  <c r="D16" i="11"/>
  <c r="D14" i="11"/>
  <c r="D12" i="11"/>
  <c r="D10" i="11"/>
  <c r="D8" i="11"/>
  <c r="D45" i="11"/>
  <c r="D43" i="11"/>
  <c r="D41" i="11"/>
  <c r="D39" i="11"/>
  <c r="D37" i="11"/>
  <c r="D35" i="11"/>
  <c r="D33" i="11"/>
  <c r="D31" i="11"/>
  <c r="D29" i="11"/>
  <c r="D27" i="11"/>
  <c r="D25" i="11"/>
  <c r="D23" i="11"/>
  <c r="D21" i="11"/>
  <c r="D19" i="11"/>
  <c r="D17" i="11"/>
  <c r="D15" i="11"/>
  <c r="D13" i="11"/>
  <c r="D11" i="11"/>
  <c r="D9" i="11"/>
  <c r="D7" i="11"/>
  <c r="C9" i="11"/>
  <c r="C20" i="11"/>
  <c r="C18" i="11"/>
  <c r="C14" i="11"/>
  <c r="C10" i="11"/>
  <c r="C45" i="11"/>
  <c r="C43" i="11"/>
  <c r="C41" i="11"/>
  <c r="C39" i="11"/>
  <c r="C37" i="11"/>
  <c r="C35" i="11"/>
  <c r="C33" i="11"/>
  <c r="C31" i="11"/>
  <c r="C29" i="11"/>
  <c r="C27" i="11"/>
  <c r="C25" i="11"/>
  <c r="C23" i="11"/>
  <c r="C21" i="11"/>
  <c r="C17" i="11"/>
  <c r="C13" i="11"/>
  <c r="C44" i="11"/>
  <c r="C42" i="11"/>
  <c r="C40" i="11"/>
  <c r="C38" i="11"/>
  <c r="C36" i="11"/>
  <c r="C34" i="11"/>
  <c r="C32" i="11"/>
  <c r="C30" i="11"/>
  <c r="C28" i="11"/>
  <c r="C26" i="11"/>
  <c r="C24" i="11"/>
  <c r="C22" i="11"/>
  <c r="C16" i="11"/>
  <c r="C12" i="11"/>
  <c r="AS5" i="8"/>
  <c r="AN5" i="8"/>
  <c r="AA5" i="8"/>
  <c r="R5" i="8"/>
  <c r="Q7" i="9" l="1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Q6" i="9"/>
  <c r="P6" i="9"/>
  <c r="O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6" i="9"/>
  <c r="F7" i="11"/>
  <c r="F9" i="11"/>
  <c r="F11" i="11"/>
  <c r="F13" i="11"/>
  <c r="F15" i="11"/>
  <c r="F17" i="11"/>
  <c r="F19" i="11"/>
  <c r="F21" i="11"/>
  <c r="F23" i="11"/>
  <c r="F25" i="11"/>
  <c r="F27" i="11"/>
  <c r="F29" i="11"/>
  <c r="F31" i="11"/>
  <c r="F33" i="11"/>
  <c r="F35" i="11"/>
  <c r="F37" i="11"/>
  <c r="F39" i="11"/>
  <c r="F41" i="11"/>
  <c r="F43" i="11"/>
  <c r="F45" i="1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6" i="9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4" i="11"/>
  <c r="F6" i="11"/>
  <c r="E6" i="11"/>
  <c r="C6" i="11"/>
  <c r="G39" i="11" l="1"/>
  <c r="G19" i="11"/>
  <c r="G23" i="11"/>
  <c r="G21" i="11"/>
  <c r="G9" i="11"/>
  <c r="G26" i="11"/>
  <c r="G6" i="11"/>
  <c r="G41" i="11"/>
  <c r="G25" i="11"/>
  <c r="G17" i="11"/>
  <c r="G13" i="11"/>
  <c r="G40" i="11"/>
  <c r="G44" i="11"/>
  <c r="G36" i="11"/>
  <c r="G28" i="11"/>
  <c r="G24" i="11"/>
  <c r="G20" i="11"/>
  <c r="G16" i="11"/>
  <c r="G12" i="11"/>
  <c r="G8" i="11"/>
  <c r="G22" i="11"/>
  <c r="G18" i="11"/>
  <c r="G10" i="11"/>
  <c r="G31" i="11"/>
  <c r="G15" i="11"/>
  <c r="G11" i="11"/>
  <c r="G45" i="11"/>
  <c r="G38" i="11"/>
  <c r="G34" i="11"/>
  <c r="G37" i="11"/>
  <c r="G33" i="11"/>
  <c r="G30" i="11"/>
  <c r="G43" i="11"/>
  <c r="G35" i="11"/>
  <c r="G27" i="11"/>
  <c r="G7" i="11"/>
  <c r="G42" i="11"/>
  <c r="G32" i="11"/>
  <c r="G29" i="11"/>
  <c r="G14" i="11"/>
</calcChain>
</file>

<file path=xl/sharedStrings.xml><?xml version="1.0" encoding="utf-8"?>
<sst xmlns="http://schemas.openxmlformats.org/spreadsheetml/2006/main" count="990" uniqueCount="79">
  <si>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</si>
  <si>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</si>
  <si>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</si>
  <si>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</si>
  <si>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</si>
  <si>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</si>
  <si>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</si>
  <si>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</si>
  <si>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</si>
  <si>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</si>
  <si>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</si>
  <si>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</si>
  <si>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</si>
  <si>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</si>
  <si>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</si>
  <si>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</si>
  <si>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</si>
  <si>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</si>
  <si>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</si>
  <si>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</si>
  <si>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</si>
  <si>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</si>
  <si>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</si>
  <si>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</si>
  <si>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</si>
  <si>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</si>
  <si>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</si>
  <si>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</si>
  <si>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</si>
  <si>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</si>
  <si>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</si>
  <si>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</si>
  <si>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</si>
  <si>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</si>
  <si>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</si>
  <si>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</si>
  <si>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</si>
  <si>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</si>
  <si>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</si>
  <si>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</si>
  <si>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</si>
  <si>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</si>
  <si>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</si>
  <si>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</si>
  <si>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</si>
  <si>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</si>
  <si>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</si>
  <si>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</si>
  <si>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</si>
  <si>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Приложение4</t>
  </si>
  <si>
    <t>Нестационарные торгвые объекты</t>
  </si>
  <si>
    <t>Средние цены (руб.)</t>
  </si>
  <si>
    <t>% наличия товара</t>
  </si>
  <si>
    <t>Мин.</t>
  </si>
  <si>
    <t>Макс.</t>
  </si>
  <si>
    <t>% макс к мин</t>
  </si>
  <si>
    <t>Телефон:</t>
  </si>
  <si>
    <t>Наличие товара в продаже (в %)*</t>
  </si>
  <si>
    <t>Средние цены по магазинам федеральных сетей</t>
  </si>
  <si>
    <t>Средние цены по магазиныам локальных сетей</t>
  </si>
  <si>
    <t>Средние цены по несетевым магазинам</t>
  </si>
  <si>
    <t>Средние цены по нестационарным торговым объектам</t>
  </si>
  <si>
    <t>Примечание:</t>
  </si>
  <si>
    <r>
      <t xml:space="preserve">При отсутствии цен, </t>
    </r>
    <r>
      <rPr>
        <b/>
        <sz val="20"/>
        <color indexed="8"/>
        <rFont val="Cambria"/>
        <family val="1"/>
        <charset val="204"/>
      </rPr>
      <t>необходимо</t>
    </r>
    <r>
      <rPr>
        <sz val="20"/>
        <color indexed="8"/>
        <rFont val="Cambria"/>
        <family val="1"/>
        <charset val="204"/>
      </rPr>
      <t xml:space="preserve"> ставить знак "-"</t>
    </r>
  </si>
  <si>
    <r>
      <t xml:space="preserve">* В графе "Наличие товара в продаже (в%)", </t>
    </r>
    <r>
      <rPr>
        <b/>
        <sz val="20"/>
        <color indexed="8"/>
        <rFont val="Cambria"/>
        <family val="1"/>
        <charset val="204"/>
      </rPr>
      <t>необходимо</t>
    </r>
    <r>
      <rPr>
        <sz val="20"/>
        <color indexed="8"/>
        <rFont val="Cambria"/>
        <family val="1"/>
        <charset val="204"/>
      </rPr>
      <t xml:space="preserve"> ставить знак "-", при отсутствии товара в торговых предприятиях</t>
    </r>
  </si>
  <si>
    <r>
      <t xml:space="preserve">В "Приложение 4" </t>
    </r>
    <r>
      <rPr>
        <b/>
        <sz val="20"/>
        <color indexed="8"/>
        <rFont val="Cambria"/>
        <family val="1"/>
        <charset val="204"/>
      </rPr>
      <t>необходимо</t>
    </r>
    <r>
      <rPr>
        <sz val="20"/>
        <color indexed="8"/>
        <rFont val="Cambria"/>
        <family val="1"/>
        <charset val="204"/>
      </rPr>
      <t xml:space="preserve"> указать ФИО непосредственного исполнителя и его контактные данные, в том числе номер мобильного телефона</t>
    </r>
  </si>
  <si>
    <t>ООО "Лента" ТК "Лента"</t>
  </si>
  <si>
    <t>ЗАО "Тандер" гипермаркет "Магнит"</t>
  </si>
  <si>
    <t>-</t>
  </si>
  <si>
    <t>Булочная №7, ул.Героев Десантников, 38</t>
  </si>
  <si>
    <t>ООО "Дегустатор Плюс", ул.Мефодиевская, 110</t>
  </si>
  <si>
    <t>ООО "Мэри" ул.Снайпера Рубахо, 14</t>
  </si>
  <si>
    <t>ООО "Скватер" ул.Героев Десантников, 18</t>
  </si>
  <si>
    <t>ИП Мартояс</t>
  </si>
  <si>
    <t>ООО "ЧТПК"</t>
  </si>
  <si>
    <t>Исполнитель: Рублева Ирина Петровна</t>
  </si>
  <si>
    <t xml:space="preserve">Результаты мониторинга цен на фиксированный набор товаров в муниципальном образовании город Новороссийск по состоянию на 30.05.2016 года  </t>
  </si>
  <si>
    <t xml:space="preserve">Еженедельный отчет об уровне цен на фиксированный набор товаров в муниципальном образовании город Новороссийск по состоянию на 30 мая  2016года_________ </t>
  </si>
  <si>
    <t>Сравнение минимальных и максимальных цен на фиксированный набор товаров в муниципальном образовании город Новороссийск по состоянию на 1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</si>
</sst>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8"/>
      <name val="Calibri"/>
      <family val="2"/>
    </font>
    <font>
      <sz val="9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6"/>
      <color indexed="8"/>
      <name val="Cambria"/>
      <family val="1"/>
      <charset val="204"/>
    </font>
    <font>
      <sz val="20"/>
      <color indexed="8"/>
      <name val="Cambria"/>
      <family val="1"/>
      <charset val="204"/>
    </font>
    <font>
      <b/>
      <sz val="20"/>
      <color indexed="8"/>
      <name val="Cambria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2" fontId="7" fillId="3" borderId="1" xfId="0" applyNumberFormat="1" applyFont="1" applyFill="1" applyBorder="1" applyAlignment="1" applyProtection="1">
      <alignment wrapText="1"/>
    </xf>
    <xf numFmtId="2" fontId="7" fillId="5" borderId="1" xfId="0" applyNumberFormat="1" applyFont="1" applyFill="1" applyBorder="1" applyAlignment="1" applyProtection="1">
      <alignment wrapText="1"/>
    </xf>
    <xf numFmtId="2" fontId="7" fillId="4" borderId="1" xfId="0" applyNumberFormat="1" applyFont="1" applyFill="1" applyBorder="1" applyAlignment="1" applyProtection="1">
      <alignment wrapText="1"/>
    </xf>
    <xf numFmtId="2" fontId="7" fillId="6" borderId="1" xfId="0" applyNumberFormat="1" applyFont="1" applyFill="1" applyBorder="1" applyAlignment="1" applyProtection="1">
      <alignment wrapText="1"/>
    </xf>
    <xf numFmtId="2" fontId="7" fillId="7" borderId="2" xfId="0" applyNumberFormat="1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2" fontId="4" fillId="6" borderId="1" xfId="0" applyNumberFormat="1" applyFont="1" applyFill="1" applyBorder="1" applyAlignment="1" applyProtection="1">
      <alignment horizontal="right" vertical="center" wrapText="1"/>
    </xf>
    <xf numFmtId="2" fontId="7" fillId="7" borderId="1" xfId="0" applyNumberFormat="1" applyFont="1" applyFill="1" applyBorder="1" applyAlignment="1" applyProtection="1">
      <alignment wrapText="1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7" fillId="0" borderId="0" xfId="0" applyFont="1" applyAlignment="1" applyProtection="1">
      <alignment wrapText="1"/>
    </xf>
    <xf numFmtId="164" fontId="15" fillId="0" borderId="1" xfId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wrapText="1"/>
      <protection locked="0"/>
    </xf>
    <xf numFmtId="3" fontId="7" fillId="2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164" fontId="15" fillId="0" borderId="0" xfId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"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"/>
  <sheetViews>
    <sheetView view="pageBreakPreview" zoomScale="90" zoomScaleNormal="85" zoomScaleSheetLayoutView="90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R46" sqref="AR46"/>
    </sheetView>
  </sheetViews>
  <sheetFormatPr defaultColWidth="9.140625" defaultRowHeight="14.25" x14ac:dyDescent="0.2"/>
  <cols>
    <col min="1" max="1" width="6.7109375" style="20" customWidth="1"/>
    <col min="2" max="2" width="52.140625" style="20" customWidth="1"/>
    <col min="3" max="10" width="10" style="20" customWidth="1"/>
    <col min="11" max="11" width="9.85546875" style="20" customWidth="1"/>
    <col min="12" max="45" width="10" style="20" customWidth="1"/>
    <col min="46" max="16384" width="9.140625" style="20"/>
  </cols>
  <sheetData>
    <row r="1" spans="1:45" x14ac:dyDescent="0.2">
      <c r="AR1" s="52"/>
    </row>
    <row r="2" spans="1:45" x14ac:dyDescent="0.2">
      <c r="A2" s="19"/>
      <c r="B2" s="72" t="s">
        <v>76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45" x14ac:dyDescent="0.2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 ht="29.25" customHeight="1" x14ac:dyDescent="0.2">
      <c r="A4" s="77" t="s">
        <v>0</v>
      </c>
      <c r="B4" s="77" t="s">
        <v>1</v>
      </c>
      <c r="C4" s="78" t="s">
        <v>2</v>
      </c>
      <c r="D4" s="79"/>
      <c r="E4" s="79"/>
      <c r="F4" s="79"/>
      <c r="G4" s="79"/>
      <c r="H4" s="79"/>
      <c r="I4" s="79"/>
      <c r="J4" s="79"/>
      <c r="K4" s="80"/>
      <c r="L4" s="82" t="s">
        <v>3</v>
      </c>
      <c r="M4" s="83"/>
      <c r="N4" s="83"/>
      <c r="O4" s="83"/>
      <c r="P4" s="83"/>
      <c r="Q4" s="83"/>
      <c r="R4" s="83"/>
      <c r="S4" s="83"/>
      <c r="T4" s="84"/>
      <c r="U4" s="70" t="s">
        <v>4</v>
      </c>
      <c r="V4" s="85"/>
      <c r="W4" s="85"/>
      <c r="X4" s="85"/>
      <c r="Y4" s="85"/>
      <c r="Z4" s="85"/>
      <c r="AA4" s="85"/>
      <c r="AB4" s="85"/>
      <c r="AC4" s="71"/>
      <c r="AD4" s="65" t="s">
        <v>5</v>
      </c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75" t="s">
        <v>8</v>
      </c>
      <c r="AR4" s="75"/>
      <c r="AS4" s="75"/>
    </row>
    <row r="5" spans="1:45" ht="56.25" customHeight="1" x14ac:dyDescent="0.2">
      <c r="A5" s="77"/>
      <c r="B5" s="77"/>
      <c r="C5" s="76" t="s">
        <v>66</v>
      </c>
      <c r="D5" s="76"/>
      <c r="E5" s="76" t="s">
        <v>67</v>
      </c>
      <c r="F5" s="76"/>
      <c r="G5" s="76" t="s">
        <v>68</v>
      </c>
      <c r="H5" s="76"/>
      <c r="I5" s="73" t="s">
        <v>57</v>
      </c>
      <c r="J5" s="78" t="s">
        <v>58</v>
      </c>
      <c r="K5" s="80"/>
      <c r="L5" s="63" t="s">
        <v>69</v>
      </c>
      <c r="M5" s="63"/>
      <c r="N5" s="63" t="s">
        <v>70</v>
      </c>
      <c r="O5" s="63"/>
      <c r="P5" s="63" t="s">
        <v>68</v>
      </c>
      <c r="Q5" s="63"/>
      <c r="R5" s="64" t="str">
        <f>I5</f>
        <v>Наличие товара в продаже (в %)*</v>
      </c>
      <c r="S5" s="82" t="s">
        <v>59</v>
      </c>
      <c r="T5" s="84"/>
      <c r="U5" s="62" t="s">
        <v>71</v>
      </c>
      <c r="V5" s="62"/>
      <c r="W5" s="62" t="s">
        <v>72</v>
      </c>
      <c r="X5" s="62"/>
      <c r="Y5" s="62" t="s">
        <v>73</v>
      </c>
      <c r="Z5" s="62"/>
      <c r="AA5" s="81" t="str">
        <f>I5</f>
        <v>Наличие товара в продаже (в %)*</v>
      </c>
      <c r="AB5" s="70" t="s">
        <v>60</v>
      </c>
      <c r="AC5" s="71"/>
      <c r="AD5" s="68" t="s">
        <v>68</v>
      </c>
      <c r="AE5" s="68"/>
      <c r="AF5" s="68" t="s">
        <v>68</v>
      </c>
      <c r="AG5" s="68"/>
      <c r="AH5" s="68" t="s">
        <v>68</v>
      </c>
      <c r="AI5" s="68"/>
      <c r="AJ5" s="68" t="s">
        <v>68</v>
      </c>
      <c r="AK5" s="68"/>
      <c r="AL5" s="68" t="s">
        <v>68</v>
      </c>
      <c r="AM5" s="68"/>
      <c r="AN5" s="69" t="str">
        <f>I5</f>
        <v>Наличие товара в продаже (в %)*</v>
      </c>
      <c r="AO5" s="65" t="s">
        <v>61</v>
      </c>
      <c r="AP5" s="67"/>
      <c r="AQ5" s="74" t="s">
        <v>74</v>
      </c>
      <c r="AR5" s="74"/>
      <c r="AS5" s="75" t="str">
        <f>I5</f>
        <v>Наличие товара в продаже (в %)*</v>
      </c>
    </row>
    <row r="6" spans="1:45" ht="28.5" x14ac:dyDescent="0.2">
      <c r="A6" s="77"/>
      <c r="B6" s="77"/>
      <c r="C6" s="22" t="s">
        <v>6</v>
      </c>
      <c r="D6" s="22" t="s">
        <v>7</v>
      </c>
      <c r="E6" s="22" t="s">
        <v>6</v>
      </c>
      <c r="F6" s="22" t="s">
        <v>7</v>
      </c>
      <c r="G6" s="22" t="s">
        <v>6</v>
      </c>
      <c r="H6" s="22" t="s">
        <v>7</v>
      </c>
      <c r="I6" s="73"/>
      <c r="J6" s="44" t="str">
        <f>C6</f>
        <v>Мин. цена</v>
      </c>
      <c r="K6" s="44" t="str">
        <f>D6</f>
        <v>Макс. цена</v>
      </c>
      <c r="L6" s="23" t="s">
        <v>6</v>
      </c>
      <c r="M6" s="23" t="s">
        <v>7</v>
      </c>
      <c r="N6" s="23" t="s">
        <v>6</v>
      </c>
      <c r="O6" s="23" t="s">
        <v>7</v>
      </c>
      <c r="P6" s="23" t="s">
        <v>6</v>
      </c>
      <c r="Q6" s="23" t="s">
        <v>7</v>
      </c>
      <c r="R6" s="64"/>
      <c r="S6" s="46" t="str">
        <f>L6</f>
        <v>Мин. цена</v>
      </c>
      <c r="T6" s="46" t="str">
        <f>M6</f>
        <v>Макс. цена</v>
      </c>
      <c r="U6" s="24" t="s">
        <v>6</v>
      </c>
      <c r="V6" s="24" t="s">
        <v>7</v>
      </c>
      <c r="W6" s="24" t="s">
        <v>6</v>
      </c>
      <c r="X6" s="24" t="s">
        <v>7</v>
      </c>
      <c r="Y6" s="24" t="s">
        <v>6</v>
      </c>
      <c r="Z6" s="24" t="s">
        <v>7</v>
      </c>
      <c r="AA6" s="81"/>
      <c r="AB6" s="48" t="str">
        <f>U6</f>
        <v>Мин. цена</v>
      </c>
      <c r="AC6" s="48" t="str">
        <f>V6</f>
        <v>Макс. цена</v>
      </c>
      <c r="AD6" s="25" t="s">
        <v>6</v>
      </c>
      <c r="AE6" s="25" t="s">
        <v>7</v>
      </c>
      <c r="AF6" s="25" t="s">
        <v>6</v>
      </c>
      <c r="AG6" s="25" t="s">
        <v>7</v>
      </c>
      <c r="AH6" s="25" t="s">
        <v>6</v>
      </c>
      <c r="AI6" s="25" t="s">
        <v>7</v>
      </c>
      <c r="AJ6" s="25" t="s">
        <v>6</v>
      </c>
      <c r="AK6" s="25" t="s">
        <v>7</v>
      </c>
      <c r="AL6" s="25" t="s">
        <v>6</v>
      </c>
      <c r="AM6" s="25" t="s">
        <v>7</v>
      </c>
      <c r="AN6" s="69"/>
      <c r="AO6" s="50" t="str">
        <f>AD6</f>
        <v>Мин. цена</v>
      </c>
      <c r="AP6" s="50" t="str">
        <f>AE6</f>
        <v>Макс. цена</v>
      </c>
      <c r="AQ6" s="26" t="s">
        <v>6</v>
      </c>
      <c r="AR6" s="26" t="s">
        <v>7</v>
      </c>
      <c r="AS6" s="75"/>
    </row>
    <row r="7" spans="1:45" ht="15.75" x14ac:dyDescent="0.2">
      <c r="A7" s="27">
        <v>1</v>
      </c>
      <c r="B7" s="28" t="s">
        <v>9</v>
      </c>
      <c r="C7" s="54">
        <v>22.19</v>
      </c>
      <c r="D7" s="54">
        <v>32.450000000000003</v>
      </c>
      <c r="E7" s="29">
        <v>21.95</v>
      </c>
      <c r="F7" s="29">
        <v>26</v>
      </c>
      <c r="G7" s="29" t="s">
        <v>68</v>
      </c>
      <c r="H7" s="29" t="s">
        <v>68</v>
      </c>
      <c r="I7" s="29">
        <v>100</v>
      </c>
      <c r="J7" s="45">
        <f>IF(C7=0,"",(IF(E7=0,"",(IF(G7=0,"",AVERAGE(C7,E7,G7))))))</f>
        <v>22.07</v>
      </c>
      <c r="K7" s="45">
        <f>IF(D7=0,"",(IF(F7=0,"",(IF(H7=0,"",AVERAGE(D7,F7,H7))))))</f>
        <v>29.225000000000001</v>
      </c>
      <c r="L7" s="30">
        <v>30</v>
      </c>
      <c r="M7" s="30">
        <v>33.5</v>
      </c>
      <c r="N7" s="30">
        <v>25</v>
      </c>
      <c r="O7" s="31">
        <v>50</v>
      </c>
      <c r="P7" s="30" t="s">
        <v>68</v>
      </c>
      <c r="Q7" s="30" t="s">
        <v>68</v>
      </c>
      <c r="R7" s="31">
        <v>100</v>
      </c>
      <c r="S7" s="47">
        <f>IF(L7=0,"",(IF(N7=0,"",(IF(P7=0,"",AVERAGE(L7,N7,P7))))))</f>
        <v>27.5</v>
      </c>
      <c r="T7" s="47">
        <f>IF(M7=0,"",(IF(O7=0,"",(IF(Q7=0,"",AVERAGE(M7,O7,Q7))))))</f>
        <v>41.75</v>
      </c>
      <c r="U7" s="32">
        <v>28</v>
      </c>
      <c r="V7" s="33">
        <v>50</v>
      </c>
      <c r="W7" s="32">
        <v>36</v>
      </c>
      <c r="X7" s="32">
        <v>52</v>
      </c>
      <c r="Y7" s="32">
        <v>41</v>
      </c>
      <c r="Z7" s="32">
        <v>43</v>
      </c>
      <c r="AA7" s="32">
        <v>100</v>
      </c>
      <c r="AB7" s="49">
        <f>IF(U7=0,"",(IF(W7=0,"",(IF(Y7=0,"",AVERAGE(U7,W7,Y7))))))</f>
        <v>35</v>
      </c>
      <c r="AC7" s="49">
        <f>IF(V7=0,"",(IF(X7=0,"",(IF(Z7=0,"",AVERAGE(V7,X7,Z7))))))</f>
        <v>48.333333333333336</v>
      </c>
      <c r="AD7" s="34" t="s">
        <v>68</v>
      </c>
      <c r="AE7" s="34" t="s">
        <v>68</v>
      </c>
      <c r="AF7" s="34" t="s">
        <v>68</v>
      </c>
      <c r="AG7" s="34" t="s">
        <v>68</v>
      </c>
      <c r="AH7" s="34" t="s">
        <v>68</v>
      </c>
      <c r="AI7" s="34" t="s">
        <v>68</v>
      </c>
      <c r="AJ7" s="34" t="s">
        <v>68</v>
      </c>
      <c r="AK7" s="34" t="s">
        <v>68</v>
      </c>
      <c r="AL7" s="34" t="s">
        <v>68</v>
      </c>
      <c r="AM7" s="34" t="s">
        <v>68</v>
      </c>
      <c r="AN7" s="34" t="s">
        <v>68</v>
      </c>
      <c r="AO7" s="51" t="e">
        <f>IF(AD7=0,"",IF(AF7=0,"",IF(AH7=0,"",IF(AJ7=0,"",IF(AL7=0,"",AVERAGE(AD7,AF7,AH7,AJ7,AL7))))))</f>
        <v>#DIV/0!</v>
      </c>
      <c r="AP7" s="51" t="e">
        <f>IF(AE7=0,"",IF(AG7=0,"",IF(AI7=0,"",IF(AK7=0,"",IF(AM7=0,"",AVERAGE(AE7,AG7,AI7,AK7,AM7))))))</f>
        <v>#DIV/0!</v>
      </c>
      <c r="AQ7" s="35">
        <v>24</v>
      </c>
      <c r="AR7" s="36">
        <v>45</v>
      </c>
      <c r="AS7" s="36">
        <v>100</v>
      </c>
    </row>
    <row r="8" spans="1:45" ht="15.75" x14ac:dyDescent="0.2">
      <c r="A8" s="27">
        <v>2</v>
      </c>
      <c r="B8" s="28" t="s">
        <v>10</v>
      </c>
      <c r="C8" s="54">
        <v>38.36</v>
      </c>
      <c r="D8" s="54">
        <v>61.2</v>
      </c>
      <c r="E8" s="29">
        <v>37.869999999999997</v>
      </c>
      <c r="F8" s="29">
        <v>53.6</v>
      </c>
      <c r="G8" s="29" t="s">
        <v>68</v>
      </c>
      <c r="H8" s="29" t="s">
        <v>68</v>
      </c>
      <c r="I8" s="29">
        <v>100</v>
      </c>
      <c r="J8" s="45">
        <f t="shared" ref="J8:J46" si="0">IF(C8=0,"",(IF(E8=0,"",(IF(G8=0,"",AVERAGE(C8,E8,G8))))))</f>
        <v>38.114999999999995</v>
      </c>
      <c r="K8" s="45">
        <f t="shared" ref="K8:K46" si="1">IF(D8=0,"",(IF(F8=0,"",(IF(H8=0,"",AVERAGE(D8,F8,H8))))))</f>
        <v>57.400000000000006</v>
      </c>
      <c r="L8" s="30">
        <v>39.880000000000003</v>
      </c>
      <c r="M8" s="30">
        <v>56.13</v>
      </c>
      <c r="N8" s="30">
        <v>41.5</v>
      </c>
      <c r="O8" s="31">
        <v>70</v>
      </c>
      <c r="P8" s="30" t="s">
        <v>68</v>
      </c>
      <c r="Q8" s="30" t="s">
        <v>68</v>
      </c>
      <c r="R8" s="31">
        <v>100</v>
      </c>
      <c r="S8" s="47">
        <f t="shared" ref="S8:S46" si="2">IF(L8=0,"",(IF(N8=0,"",(IF(P8=0,"",AVERAGE(L8,N8,P8))))))</f>
        <v>40.69</v>
      </c>
      <c r="T8" s="47">
        <f t="shared" ref="T8:T46" si="3">IF(M8=0,"",(IF(O8=0,"",(IF(Q8=0,"",AVERAGE(M8,O8,Q8))))))</f>
        <v>63.064999999999998</v>
      </c>
      <c r="U8" s="37">
        <v>43.7</v>
      </c>
      <c r="V8" s="38">
        <v>65</v>
      </c>
      <c r="W8" s="32">
        <v>44.4</v>
      </c>
      <c r="X8" s="32">
        <v>77.599999999999994</v>
      </c>
      <c r="Y8" s="32">
        <v>67.5</v>
      </c>
      <c r="Z8" s="32">
        <v>69.2</v>
      </c>
      <c r="AA8" s="32">
        <v>100</v>
      </c>
      <c r="AB8" s="49">
        <f t="shared" ref="AB8:AB47" si="4">IF(U8=0,"",(IF(W8=0,"",(IF(Y8=0,"",AVERAGE(U8,W8,Y8))))))</f>
        <v>51.866666666666667</v>
      </c>
      <c r="AC8" s="49">
        <f t="shared" ref="AC8:AC46" si="5">IF(V8=0,"",(IF(X8=0,"",(IF(Z8=0,"",AVERAGE(V8,X8,Z8))))))</f>
        <v>70.600000000000009</v>
      </c>
      <c r="AD8" s="34" t="s">
        <v>68</v>
      </c>
      <c r="AE8" s="34" t="s">
        <v>68</v>
      </c>
      <c r="AF8" s="34" t="s">
        <v>68</v>
      </c>
      <c r="AG8" s="34" t="s">
        <v>68</v>
      </c>
      <c r="AH8" s="34" t="s">
        <v>68</v>
      </c>
      <c r="AI8" s="34" t="s">
        <v>68</v>
      </c>
      <c r="AJ8" s="34" t="s">
        <v>68</v>
      </c>
      <c r="AK8" s="34" t="s">
        <v>68</v>
      </c>
      <c r="AL8" s="34" t="s">
        <v>68</v>
      </c>
      <c r="AM8" s="34" t="s">
        <v>68</v>
      </c>
      <c r="AN8" s="34" t="s">
        <v>68</v>
      </c>
      <c r="AO8" s="51" t="e">
        <f t="shared" ref="AO8:AO46" si="6">IF(AD8=0,"",IF(AF8=0,"",IF(AH8=0,"",IF(AJ8=0,"",IF(AL8=0,"",AVERAGE(AD8,AF8,AH8,AJ8,AL8))))))</f>
        <v>#DIV/0!</v>
      </c>
      <c r="AP8" s="51" t="e">
        <f>IF(AE8=0,"",IF(AG8=0,"",IF(AI8=0,"",IF(AK8=0,"",IF(AM8=0,"",AVERAGE(AE8,AG8,AI8,AK8,AM8))))))</f>
        <v>#DIV/0!</v>
      </c>
      <c r="AQ8" s="35">
        <v>55</v>
      </c>
      <c r="AR8" s="36">
        <v>71</v>
      </c>
      <c r="AS8" s="36">
        <v>100</v>
      </c>
    </row>
    <row r="9" spans="1:45" ht="15.75" x14ac:dyDescent="0.2">
      <c r="A9" s="27">
        <v>3</v>
      </c>
      <c r="B9" s="28" t="s">
        <v>11</v>
      </c>
      <c r="C9" s="54">
        <v>62.9</v>
      </c>
      <c r="D9" s="54">
        <v>81.2</v>
      </c>
      <c r="E9" s="29">
        <v>77</v>
      </c>
      <c r="F9" s="29">
        <v>77</v>
      </c>
      <c r="G9" s="29" t="s">
        <v>68</v>
      </c>
      <c r="H9" s="29" t="s">
        <v>68</v>
      </c>
      <c r="I9" s="29">
        <v>100</v>
      </c>
      <c r="J9" s="45">
        <f t="shared" si="0"/>
        <v>69.95</v>
      </c>
      <c r="K9" s="45">
        <f t="shared" si="1"/>
        <v>79.099999999999994</v>
      </c>
      <c r="L9" s="30">
        <v>84.97</v>
      </c>
      <c r="M9" s="30">
        <v>84.87</v>
      </c>
      <c r="N9" s="30">
        <v>65.5</v>
      </c>
      <c r="O9" s="31">
        <v>71</v>
      </c>
      <c r="P9" s="30" t="s">
        <v>68</v>
      </c>
      <c r="Q9" s="30" t="s">
        <v>68</v>
      </c>
      <c r="R9" s="31">
        <v>100</v>
      </c>
      <c r="S9" s="47">
        <f t="shared" si="2"/>
        <v>75.234999999999999</v>
      </c>
      <c r="T9" s="47">
        <f t="shared" si="3"/>
        <v>77.935000000000002</v>
      </c>
      <c r="U9" s="32">
        <v>76.2</v>
      </c>
      <c r="V9" s="33">
        <v>76.2</v>
      </c>
      <c r="W9" s="32">
        <v>74</v>
      </c>
      <c r="X9" s="32">
        <v>95</v>
      </c>
      <c r="Y9" s="32">
        <v>80</v>
      </c>
      <c r="Z9" s="32">
        <v>80</v>
      </c>
      <c r="AA9" s="32">
        <v>67</v>
      </c>
      <c r="AB9" s="49">
        <f t="shared" si="4"/>
        <v>76.733333333333334</v>
      </c>
      <c r="AC9" s="49">
        <f t="shared" si="5"/>
        <v>83.733333333333334</v>
      </c>
      <c r="AD9" s="34" t="s">
        <v>68</v>
      </c>
      <c r="AE9" s="34" t="s">
        <v>68</v>
      </c>
      <c r="AF9" s="34" t="s">
        <v>68</v>
      </c>
      <c r="AG9" s="34" t="s">
        <v>68</v>
      </c>
      <c r="AH9" s="34" t="s">
        <v>68</v>
      </c>
      <c r="AI9" s="34" t="s">
        <v>68</v>
      </c>
      <c r="AJ9" s="34" t="s">
        <v>68</v>
      </c>
      <c r="AK9" s="34" t="s">
        <v>68</v>
      </c>
      <c r="AL9" s="34" t="s">
        <v>68</v>
      </c>
      <c r="AM9" s="34" t="s">
        <v>68</v>
      </c>
      <c r="AN9" s="34" t="s">
        <v>68</v>
      </c>
      <c r="AO9" s="51" t="e">
        <f t="shared" si="6"/>
        <v>#DIV/0!</v>
      </c>
      <c r="AP9" s="51" t="e">
        <f t="shared" ref="AP9:AP46" si="7">IF(AE9=0,"",IF(AG9=0,"",IF(AI9=0,"",IF(AK9=0,"",IF(AM9=0,"",AVERAGE(AE9,AG9,AI9,AK9,AM9))))))</f>
        <v>#DIV/0!</v>
      </c>
      <c r="AQ9" s="35">
        <v>75</v>
      </c>
      <c r="AR9" s="36">
        <v>80</v>
      </c>
      <c r="AS9" s="36">
        <v>100</v>
      </c>
    </row>
    <row r="10" spans="1:45" ht="15.75" x14ac:dyDescent="0.2">
      <c r="A10" s="27">
        <v>4</v>
      </c>
      <c r="B10" s="28" t="s">
        <v>12</v>
      </c>
      <c r="C10" s="54">
        <v>32.700000000000003</v>
      </c>
      <c r="D10" s="54">
        <v>69.819999999999993</v>
      </c>
      <c r="E10" s="29">
        <v>35</v>
      </c>
      <c r="F10" s="29">
        <v>63</v>
      </c>
      <c r="G10" s="29" t="s">
        <v>68</v>
      </c>
      <c r="H10" s="29" t="s">
        <v>68</v>
      </c>
      <c r="I10" s="29">
        <v>100</v>
      </c>
      <c r="J10" s="45">
        <f t="shared" si="0"/>
        <v>33.85</v>
      </c>
      <c r="K10" s="45">
        <f t="shared" si="1"/>
        <v>66.41</v>
      </c>
      <c r="L10" s="30">
        <v>40</v>
      </c>
      <c r="M10" s="30">
        <v>111</v>
      </c>
      <c r="N10" s="30">
        <v>32.5</v>
      </c>
      <c r="O10" s="31">
        <v>88</v>
      </c>
      <c r="P10" s="30" t="s">
        <v>68</v>
      </c>
      <c r="Q10" s="30" t="s">
        <v>68</v>
      </c>
      <c r="R10" s="31">
        <v>100</v>
      </c>
      <c r="S10" s="47">
        <f t="shared" si="2"/>
        <v>36.25</v>
      </c>
      <c r="T10" s="47">
        <f t="shared" si="3"/>
        <v>99.5</v>
      </c>
      <c r="U10" s="32">
        <v>45</v>
      </c>
      <c r="V10" s="33">
        <v>56</v>
      </c>
      <c r="W10" s="32">
        <v>58.52</v>
      </c>
      <c r="X10" s="32">
        <v>97</v>
      </c>
      <c r="Y10" s="32">
        <v>63.1</v>
      </c>
      <c r="Z10" s="32">
        <v>72.5</v>
      </c>
      <c r="AA10" s="32">
        <v>67</v>
      </c>
      <c r="AB10" s="49">
        <f t="shared" si="4"/>
        <v>55.54</v>
      </c>
      <c r="AC10" s="49">
        <f t="shared" si="5"/>
        <v>75.166666666666671</v>
      </c>
      <c r="AD10" s="34" t="s">
        <v>68</v>
      </c>
      <c r="AE10" s="34" t="s">
        <v>68</v>
      </c>
      <c r="AF10" s="34" t="s">
        <v>68</v>
      </c>
      <c r="AG10" s="34" t="s">
        <v>68</v>
      </c>
      <c r="AH10" s="34" t="s">
        <v>68</v>
      </c>
      <c r="AI10" s="34" t="s">
        <v>68</v>
      </c>
      <c r="AJ10" s="34" t="s">
        <v>68</v>
      </c>
      <c r="AK10" s="34" t="s">
        <v>68</v>
      </c>
      <c r="AL10" s="34" t="s">
        <v>68</v>
      </c>
      <c r="AM10" s="34" t="s">
        <v>68</v>
      </c>
      <c r="AN10" s="34" t="s">
        <v>68</v>
      </c>
      <c r="AO10" s="51" t="e">
        <f t="shared" si="6"/>
        <v>#DIV/0!</v>
      </c>
      <c r="AP10" s="51" t="e">
        <f t="shared" si="7"/>
        <v>#DIV/0!</v>
      </c>
      <c r="AQ10" s="35">
        <v>36</v>
      </c>
      <c r="AR10" s="36">
        <v>60</v>
      </c>
      <c r="AS10" s="36">
        <v>100</v>
      </c>
    </row>
    <row r="11" spans="1:45" ht="15.75" x14ac:dyDescent="0.2">
      <c r="A11" s="27">
        <v>5</v>
      </c>
      <c r="B11" s="28" t="s">
        <v>13</v>
      </c>
      <c r="C11" s="54">
        <v>71.39</v>
      </c>
      <c r="D11" s="54">
        <v>82.5</v>
      </c>
      <c r="E11" s="29">
        <v>69.900000000000006</v>
      </c>
      <c r="F11" s="29">
        <v>72.5</v>
      </c>
      <c r="G11" s="29" t="s">
        <v>68</v>
      </c>
      <c r="H11" s="29" t="s">
        <v>68</v>
      </c>
      <c r="I11" s="29">
        <v>100</v>
      </c>
      <c r="J11" s="45">
        <f t="shared" si="0"/>
        <v>70.64500000000001</v>
      </c>
      <c r="K11" s="45">
        <f t="shared" si="1"/>
        <v>77.5</v>
      </c>
      <c r="L11" s="30">
        <v>98.25</v>
      </c>
      <c r="M11" s="30">
        <v>98.25</v>
      </c>
      <c r="N11" s="30">
        <v>96</v>
      </c>
      <c r="O11" s="31">
        <v>105</v>
      </c>
      <c r="P11" s="30" t="s">
        <v>68</v>
      </c>
      <c r="Q11" s="30" t="s">
        <v>68</v>
      </c>
      <c r="R11" s="31">
        <v>100</v>
      </c>
      <c r="S11" s="47">
        <f t="shared" si="2"/>
        <v>97.125</v>
      </c>
      <c r="T11" s="47">
        <f t="shared" si="3"/>
        <v>101.625</v>
      </c>
      <c r="U11" s="32">
        <v>83</v>
      </c>
      <c r="V11" s="33">
        <v>105</v>
      </c>
      <c r="W11" s="32">
        <v>88</v>
      </c>
      <c r="X11" s="32">
        <v>106</v>
      </c>
      <c r="Y11" s="32">
        <v>95.45</v>
      </c>
      <c r="Z11" s="32">
        <v>95.45</v>
      </c>
      <c r="AA11" s="32">
        <v>100</v>
      </c>
      <c r="AB11" s="49">
        <f t="shared" si="4"/>
        <v>88.816666666666663</v>
      </c>
      <c r="AC11" s="49">
        <f t="shared" si="5"/>
        <v>102.14999999999999</v>
      </c>
      <c r="AD11" s="34" t="s">
        <v>68</v>
      </c>
      <c r="AE11" s="34" t="s">
        <v>68</v>
      </c>
      <c r="AF11" s="34" t="s">
        <v>68</v>
      </c>
      <c r="AG11" s="34" t="s">
        <v>68</v>
      </c>
      <c r="AH11" s="34" t="s">
        <v>68</v>
      </c>
      <c r="AI11" s="34" t="s">
        <v>68</v>
      </c>
      <c r="AJ11" s="34" t="s">
        <v>68</v>
      </c>
      <c r="AK11" s="34" t="s">
        <v>68</v>
      </c>
      <c r="AL11" s="34" t="s">
        <v>68</v>
      </c>
      <c r="AM11" s="34" t="s">
        <v>68</v>
      </c>
      <c r="AN11" s="34" t="s">
        <v>68</v>
      </c>
      <c r="AO11" s="51" t="e">
        <f t="shared" si="6"/>
        <v>#DIV/0!</v>
      </c>
      <c r="AP11" s="51" t="e">
        <f t="shared" si="7"/>
        <v>#DIV/0!</v>
      </c>
      <c r="AQ11" s="35">
        <v>70</v>
      </c>
      <c r="AR11" s="36">
        <v>86</v>
      </c>
      <c r="AS11" s="36">
        <v>100</v>
      </c>
    </row>
    <row r="12" spans="1:45" ht="15.75" x14ac:dyDescent="0.2">
      <c r="A12" s="27">
        <v>6</v>
      </c>
      <c r="B12" s="28" t="s">
        <v>14</v>
      </c>
      <c r="C12" s="54">
        <v>46.69</v>
      </c>
      <c r="D12" s="54">
        <v>59.99</v>
      </c>
      <c r="E12" s="29">
        <v>45.6</v>
      </c>
      <c r="F12" s="29">
        <v>52.52</v>
      </c>
      <c r="G12" s="29" t="s">
        <v>68</v>
      </c>
      <c r="H12" s="29" t="s">
        <v>68</v>
      </c>
      <c r="I12" s="29">
        <v>100</v>
      </c>
      <c r="J12" s="45">
        <f t="shared" si="0"/>
        <v>46.144999999999996</v>
      </c>
      <c r="K12" s="45">
        <f t="shared" si="1"/>
        <v>56.255000000000003</v>
      </c>
      <c r="L12" s="30">
        <v>55.1</v>
      </c>
      <c r="M12" s="30">
        <v>76.25</v>
      </c>
      <c r="N12" s="30">
        <v>53.5</v>
      </c>
      <c r="O12" s="31">
        <v>70</v>
      </c>
      <c r="P12" s="30" t="s">
        <v>68</v>
      </c>
      <c r="Q12" s="30" t="s">
        <v>68</v>
      </c>
      <c r="R12" s="31">
        <v>100</v>
      </c>
      <c r="S12" s="47">
        <f t="shared" si="2"/>
        <v>54.3</v>
      </c>
      <c r="T12" s="47">
        <f t="shared" si="3"/>
        <v>73.125</v>
      </c>
      <c r="U12" s="32">
        <v>56.2</v>
      </c>
      <c r="V12" s="33">
        <v>61.2</v>
      </c>
      <c r="W12" s="32">
        <v>60</v>
      </c>
      <c r="X12" s="32">
        <v>80.900000000000006</v>
      </c>
      <c r="Y12" s="32">
        <v>59</v>
      </c>
      <c r="Z12" s="32">
        <v>59</v>
      </c>
      <c r="AA12" s="32">
        <v>100</v>
      </c>
      <c r="AB12" s="49">
        <f t="shared" si="4"/>
        <v>58.4</v>
      </c>
      <c r="AC12" s="49">
        <f t="shared" si="5"/>
        <v>67.033333333333346</v>
      </c>
      <c r="AD12" s="34" t="s">
        <v>68</v>
      </c>
      <c r="AE12" s="34" t="s">
        <v>68</v>
      </c>
      <c r="AF12" s="34" t="s">
        <v>68</v>
      </c>
      <c r="AG12" s="34" t="s">
        <v>68</v>
      </c>
      <c r="AH12" s="34" t="s">
        <v>68</v>
      </c>
      <c r="AI12" s="34" t="s">
        <v>68</v>
      </c>
      <c r="AJ12" s="34" t="s">
        <v>68</v>
      </c>
      <c r="AK12" s="34" t="s">
        <v>68</v>
      </c>
      <c r="AL12" s="34" t="s">
        <v>68</v>
      </c>
      <c r="AM12" s="34" t="s">
        <v>68</v>
      </c>
      <c r="AN12" s="34" t="s">
        <v>68</v>
      </c>
      <c r="AO12" s="51" t="e">
        <f t="shared" si="6"/>
        <v>#DIV/0!</v>
      </c>
      <c r="AP12" s="51" t="e">
        <f t="shared" si="7"/>
        <v>#DIV/0!</v>
      </c>
      <c r="AQ12" s="35">
        <v>50</v>
      </c>
      <c r="AR12" s="36">
        <v>56</v>
      </c>
      <c r="AS12" s="36">
        <v>100</v>
      </c>
    </row>
    <row r="13" spans="1:45" ht="15.75" customHeight="1" x14ac:dyDescent="0.2">
      <c r="A13" s="27">
        <v>7</v>
      </c>
      <c r="B13" s="28" t="s">
        <v>15</v>
      </c>
      <c r="C13" s="54">
        <v>7.49</v>
      </c>
      <c r="D13" s="54">
        <v>7.49</v>
      </c>
      <c r="E13" s="29">
        <v>9.6</v>
      </c>
      <c r="F13" s="29">
        <v>9.6</v>
      </c>
      <c r="G13" s="29" t="s">
        <v>68</v>
      </c>
      <c r="H13" s="29" t="s">
        <v>68</v>
      </c>
      <c r="I13" s="29">
        <v>100</v>
      </c>
      <c r="J13" s="45">
        <f t="shared" si="0"/>
        <v>8.5449999999999999</v>
      </c>
      <c r="K13" s="45">
        <f t="shared" si="1"/>
        <v>8.5449999999999999</v>
      </c>
      <c r="L13" s="30">
        <v>12.6</v>
      </c>
      <c r="M13" s="30">
        <v>12.6</v>
      </c>
      <c r="N13" s="30">
        <v>12</v>
      </c>
      <c r="O13" s="31">
        <v>17.899999999999999</v>
      </c>
      <c r="P13" s="30" t="s">
        <v>68</v>
      </c>
      <c r="Q13" s="30" t="s">
        <v>68</v>
      </c>
      <c r="R13" s="31">
        <v>100</v>
      </c>
      <c r="S13" s="47">
        <f t="shared" si="2"/>
        <v>12.3</v>
      </c>
      <c r="T13" s="47">
        <f t="shared" si="3"/>
        <v>15.25</v>
      </c>
      <c r="U13" s="32">
        <v>13</v>
      </c>
      <c r="V13" s="33">
        <v>13</v>
      </c>
      <c r="W13" s="32">
        <v>11.7</v>
      </c>
      <c r="X13" s="32">
        <v>14</v>
      </c>
      <c r="Y13" s="32">
        <v>14</v>
      </c>
      <c r="Z13" s="32">
        <v>20</v>
      </c>
      <c r="AA13" s="32">
        <v>100</v>
      </c>
      <c r="AB13" s="49">
        <f t="shared" si="4"/>
        <v>12.9</v>
      </c>
      <c r="AC13" s="49">
        <f t="shared" si="5"/>
        <v>15.666666666666666</v>
      </c>
      <c r="AD13" s="34" t="s">
        <v>68</v>
      </c>
      <c r="AE13" s="34" t="s">
        <v>68</v>
      </c>
      <c r="AF13" s="34" t="s">
        <v>68</v>
      </c>
      <c r="AG13" s="34" t="s">
        <v>68</v>
      </c>
      <c r="AH13" s="34" t="s">
        <v>68</v>
      </c>
      <c r="AI13" s="34" t="s">
        <v>68</v>
      </c>
      <c r="AJ13" s="34" t="s">
        <v>68</v>
      </c>
      <c r="AK13" s="34" t="s">
        <v>68</v>
      </c>
      <c r="AL13" s="34" t="s">
        <v>68</v>
      </c>
      <c r="AM13" s="34" t="s">
        <v>68</v>
      </c>
      <c r="AN13" s="34" t="s">
        <v>68</v>
      </c>
      <c r="AO13" s="51" t="e">
        <f t="shared" si="6"/>
        <v>#DIV/0!</v>
      </c>
      <c r="AP13" s="51" t="e">
        <f t="shared" si="7"/>
        <v>#DIV/0!</v>
      </c>
      <c r="AQ13" s="35">
        <v>12</v>
      </c>
      <c r="AR13" s="36">
        <v>15</v>
      </c>
      <c r="AS13" s="36">
        <v>100</v>
      </c>
    </row>
    <row r="14" spans="1:45" ht="15.75" x14ac:dyDescent="0.2">
      <c r="A14" s="27">
        <v>8</v>
      </c>
      <c r="B14" s="28" t="s">
        <v>16</v>
      </c>
      <c r="C14" s="54">
        <v>149.02000000000001</v>
      </c>
      <c r="D14" s="54">
        <v>662.66</v>
      </c>
      <c r="E14" s="29">
        <v>215</v>
      </c>
      <c r="F14" s="29">
        <v>359.6</v>
      </c>
      <c r="G14" s="29" t="s">
        <v>68</v>
      </c>
      <c r="H14" s="29" t="s">
        <v>68</v>
      </c>
      <c r="I14" s="29">
        <v>100</v>
      </c>
      <c r="J14" s="45">
        <f t="shared" si="0"/>
        <v>182.01</v>
      </c>
      <c r="K14" s="45">
        <f t="shared" si="1"/>
        <v>511.13</v>
      </c>
      <c r="L14" s="30">
        <v>230</v>
      </c>
      <c r="M14" s="30">
        <v>460</v>
      </c>
      <c r="N14" s="30">
        <v>400</v>
      </c>
      <c r="O14" s="31">
        <v>520</v>
      </c>
      <c r="P14" s="30" t="s">
        <v>68</v>
      </c>
      <c r="Q14" s="30" t="s">
        <v>68</v>
      </c>
      <c r="R14" s="31">
        <v>100</v>
      </c>
      <c r="S14" s="47">
        <f t="shared" si="2"/>
        <v>315</v>
      </c>
      <c r="T14" s="47">
        <f t="shared" si="3"/>
        <v>490</v>
      </c>
      <c r="U14" s="32">
        <v>185</v>
      </c>
      <c r="V14" s="33">
        <v>240</v>
      </c>
      <c r="W14" s="32">
        <v>655</v>
      </c>
      <c r="X14" s="32">
        <v>755</v>
      </c>
      <c r="Y14" s="32">
        <v>190</v>
      </c>
      <c r="Z14" s="32">
        <v>350</v>
      </c>
      <c r="AA14" s="32">
        <v>100</v>
      </c>
      <c r="AB14" s="49">
        <f t="shared" si="4"/>
        <v>343.33333333333331</v>
      </c>
      <c r="AC14" s="49">
        <f t="shared" si="5"/>
        <v>448.33333333333331</v>
      </c>
      <c r="AD14" s="34" t="s">
        <v>68</v>
      </c>
      <c r="AE14" s="34" t="s">
        <v>68</v>
      </c>
      <c r="AF14" s="34" t="s">
        <v>68</v>
      </c>
      <c r="AG14" s="34" t="s">
        <v>68</v>
      </c>
      <c r="AH14" s="34" t="s">
        <v>68</v>
      </c>
      <c r="AI14" s="34" t="s">
        <v>68</v>
      </c>
      <c r="AJ14" s="34" t="s">
        <v>68</v>
      </c>
      <c r="AK14" s="34" t="s">
        <v>68</v>
      </c>
      <c r="AL14" s="34" t="s">
        <v>68</v>
      </c>
      <c r="AM14" s="34" t="s">
        <v>68</v>
      </c>
      <c r="AN14" s="34" t="s">
        <v>68</v>
      </c>
      <c r="AO14" s="51" t="e">
        <f t="shared" si="6"/>
        <v>#DIV/0!</v>
      </c>
      <c r="AP14" s="51" t="e">
        <f t="shared" si="7"/>
        <v>#DIV/0!</v>
      </c>
      <c r="AQ14" s="35">
        <v>200</v>
      </c>
      <c r="AR14" s="36">
        <v>550</v>
      </c>
      <c r="AS14" s="36">
        <v>100</v>
      </c>
    </row>
    <row r="15" spans="1:45" ht="15.75" customHeight="1" x14ac:dyDescent="0.2">
      <c r="A15" s="27">
        <v>9</v>
      </c>
      <c r="B15" s="28" t="s">
        <v>17</v>
      </c>
      <c r="C15" s="54">
        <v>27.39</v>
      </c>
      <c r="D15" s="54">
        <v>74</v>
      </c>
      <c r="E15" s="29">
        <v>29.9</v>
      </c>
      <c r="F15" s="29">
        <v>72.819999999999993</v>
      </c>
      <c r="G15" s="29" t="s">
        <v>68</v>
      </c>
      <c r="H15" s="29" t="s">
        <v>68</v>
      </c>
      <c r="I15" s="29">
        <v>100</v>
      </c>
      <c r="J15" s="45">
        <f t="shared" si="0"/>
        <v>28.645</v>
      </c>
      <c r="K15" s="45">
        <f t="shared" si="1"/>
        <v>73.41</v>
      </c>
      <c r="L15" s="30">
        <v>48</v>
      </c>
      <c r="M15" s="30">
        <v>96</v>
      </c>
      <c r="N15" s="30">
        <v>39</v>
      </c>
      <c r="O15" s="31">
        <v>72.5</v>
      </c>
      <c r="P15" s="30" t="s">
        <v>68</v>
      </c>
      <c r="Q15" s="30" t="s">
        <v>68</v>
      </c>
      <c r="R15" s="31">
        <v>100</v>
      </c>
      <c r="S15" s="47">
        <f t="shared" si="2"/>
        <v>43.5</v>
      </c>
      <c r="T15" s="47">
        <f t="shared" si="3"/>
        <v>84.25</v>
      </c>
      <c r="U15" s="32">
        <v>41</v>
      </c>
      <c r="V15" s="33">
        <v>45</v>
      </c>
      <c r="W15" s="32">
        <v>38</v>
      </c>
      <c r="X15" s="32">
        <v>88.9</v>
      </c>
      <c r="Y15" s="32">
        <v>43</v>
      </c>
      <c r="Z15" s="32">
        <v>72</v>
      </c>
      <c r="AA15" s="32">
        <v>100</v>
      </c>
      <c r="AB15" s="49">
        <f t="shared" si="4"/>
        <v>40.666666666666664</v>
      </c>
      <c r="AC15" s="49">
        <f t="shared" si="5"/>
        <v>68.63333333333334</v>
      </c>
      <c r="AD15" s="34" t="s">
        <v>68</v>
      </c>
      <c r="AE15" s="34" t="s">
        <v>68</v>
      </c>
      <c r="AF15" s="34" t="s">
        <v>68</v>
      </c>
      <c r="AG15" s="34" t="s">
        <v>68</v>
      </c>
      <c r="AH15" s="34" t="s">
        <v>68</v>
      </c>
      <c r="AI15" s="34" t="s">
        <v>68</v>
      </c>
      <c r="AJ15" s="34" t="s">
        <v>68</v>
      </c>
      <c r="AK15" s="34" t="s">
        <v>68</v>
      </c>
      <c r="AL15" s="34" t="s">
        <v>68</v>
      </c>
      <c r="AM15" s="34" t="s">
        <v>68</v>
      </c>
      <c r="AN15" s="34" t="s">
        <v>68</v>
      </c>
      <c r="AO15" s="51" t="e">
        <f t="shared" si="6"/>
        <v>#DIV/0!</v>
      </c>
      <c r="AP15" s="51" t="e">
        <f t="shared" si="7"/>
        <v>#DIV/0!</v>
      </c>
      <c r="AQ15" s="35">
        <v>40</v>
      </c>
      <c r="AR15" s="36">
        <v>40</v>
      </c>
      <c r="AS15" s="36">
        <v>100</v>
      </c>
    </row>
    <row r="16" spans="1:45" ht="15.75" x14ac:dyDescent="0.2">
      <c r="A16" s="27">
        <v>10</v>
      </c>
      <c r="B16" s="28" t="s">
        <v>18</v>
      </c>
      <c r="C16" s="54">
        <v>129.99</v>
      </c>
      <c r="D16" s="54">
        <v>418</v>
      </c>
      <c r="E16" s="29">
        <v>95</v>
      </c>
      <c r="F16" s="29">
        <v>239.9</v>
      </c>
      <c r="G16" s="29" t="s">
        <v>68</v>
      </c>
      <c r="H16" s="29" t="s">
        <v>68</v>
      </c>
      <c r="I16" s="29">
        <v>100</v>
      </c>
      <c r="J16" s="45">
        <f t="shared" si="0"/>
        <v>112.495</v>
      </c>
      <c r="K16" s="45">
        <f t="shared" si="1"/>
        <v>328.95</v>
      </c>
      <c r="L16" s="30">
        <v>180</v>
      </c>
      <c r="M16" s="30">
        <v>433</v>
      </c>
      <c r="N16" s="30">
        <v>188</v>
      </c>
      <c r="O16" s="31">
        <v>318</v>
      </c>
      <c r="P16" s="30" t="s">
        <v>68</v>
      </c>
      <c r="Q16" s="30" t="s">
        <v>68</v>
      </c>
      <c r="R16" s="31">
        <v>100</v>
      </c>
      <c r="S16" s="47">
        <f t="shared" si="2"/>
        <v>184</v>
      </c>
      <c r="T16" s="47">
        <f t="shared" si="3"/>
        <v>375.5</v>
      </c>
      <c r="U16" s="32">
        <v>275</v>
      </c>
      <c r="V16" s="33">
        <v>510</v>
      </c>
      <c r="W16" s="32">
        <v>258</v>
      </c>
      <c r="X16" s="32">
        <v>470</v>
      </c>
      <c r="Y16" s="32">
        <v>290</v>
      </c>
      <c r="Z16" s="32">
        <v>325</v>
      </c>
      <c r="AA16" s="32">
        <v>100</v>
      </c>
      <c r="AB16" s="49">
        <f t="shared" si="4"/>
        <v>274.33333333333331</v>
      </c>
      <c r="AC16" s="49">
        <f t="shared" si="5"/>
        <v>435</v>
      </c>
      <c r="AD16" s="34" t="s">
        <v>68</v>
      </c>
      <c r="AE16" s="34" t="s">
        <v>68</v>
      </c>
      <c r="AF16" s="34" t="s">
        <v>68</v>
      </c>
      <c r="AG16" s="34" t="s">
        <v>68</v>
      </c>
      <c r="AH16" s="34" t="s">
        <v>68</v>
      </c>
      <c r="AI16" s="34" t="s">
        <v>68</v>
      </c>
      <c r="AJ16" s="34" t="s">
        <v>68</v>
      </c>
      <c r="AK16" s="34" t="s">
        <v>68</v>
      </c>
      <c r="AL16" s="34" t="s">
        <v>68</v>
      </c>
      <c r="AM16" s="34" t="s">
        <v>68</v>
      </c>
      <c r="AN16" s="34" t="s">
        <v>68</v>
      </c>
      <c r="AO16" s="51" t="e">
        <f t="shared" si="6"/>
        <v>#DIV/0!</v>
      </c>
      <c r="AP16" s="51" t="e">
        <f t="shared" si="7"/>
        <v>#DIV/0!</v>
      </c>
      <c r="AQ16" s="35">
        <v>168</v>
      </c>
      <c r="AR16" s="36">
        <v>324</v>
      </c>
      <c r="AS16" s="36">
        <v>100</v>
      </c>
    </row>
    <row r="17" spans="1:45" ht="15.75" customHeight="1" x14ac:dyDescent="0.2">
      <c r="A17" s="27">
        <v>11</v>
      </c>
      <c r="B17" s="28" t="s">
        <v>19</v>
      </c>
      <c r="C17" s="54">
        <v>219.03</v>
      </c>
      <c r="D17" s="54">
        <v>669.99</v>
      </c>
      <c r="E17" s="29">
        <v>227.8</v>
      </c>
      <c r="F17" s="29">
        <v>425</v>
      </c>
      <c r="G17" s="29" t="s">
        <v>68</v>
      </c>
      <c r="H17" s="29" t="s">
        <v>68</v>
      </c>
      <c r="I17" s="29">
        <v>100</v>
      </c>
      <c r="J17" s="45">
        <f t="shared" si="0"/>
        <v>223.41500000000002</v>
      </c>
      <c r="K17" s="45">
        <f t="shared" si="1"/>
        <v>547.495</v>
      </c>
      <c r="L17" s="30">
        <v>308</v>
      </c>
      <c r="M17" s="30">
        <v>550</v>
      </c>
      <c r="N17" s="30">
        <v>276</v>
      </c>
      <c r="O17" s="31">
        <v>444</v>
      </c>
      <c r="P17" s="30" t="s">
        <v>68</v>
      </c>
      <c r="Q17" s="30" t="s">
        <v>68</v>
      </c>
      <c r="R17" s="31">
        <v>100</v>
      </c>
      <c r="S17" s="47">
        <f t="shared" si="2"/>
        <v>292</v>
      </c>
      <c r="T17" s="47">
        <f t="shared" si="3"/>
        <v>497</v>
      </c>
      <c r="U17" s="32">
        <v>250</v>
      </c>
      <c r="V17" s="33">
        <v>388</v>
      </c>
      <c r="W17" s="32">
        <v>290</v>
      </c>
      <c r="X17" s="32">
        <v>580</v>
      </c>
      <c r="Y17" s="32">
        <v>305</v>
      </c>
      <c r="Z17" s="32">
        <v>520</v>
      </c>
      <c r="AA17" s="32">
        <v>100</v>
      </c>
      <c r="AB17" s="49">
        <f t="shared" si="4"/>
        <v>281.66666666666669</v>
      </c>
      <c r="AC17" s="49">
        <f t="shared" si="5"/>
        <v>496</v>
      </c>
      <c r="AD17" s="34" t="s">
        <v>68</v>
      </c>
      <c r="AE17" s="34" t="s">
        <v>68</v>
      </c>
      <c r="AF17" s="34" t="s">
        <v>68</v>
      </c>
      <c r="AG17" s="34" t="s">
        <v>68</v>
      </c>
      <c r="AH17" s="34" t="s">
        <v>68</v>
      </c>
      <c r="AI17" s="34" t="s">
        <v>68</v>
      </c>
      <c r="AJ17" s="34" t="s">
        <v>68</v>
      </c>
      <c r="AK17" s="34" t="s">
        <v>68</v>
      </c>
      <c r="AL17" s="34" t="s">
        <v>68</v>
      </c>
      <c r="AM17" s="34" t="s">
        <v>68</v>
      </c>
      <c r="AN17" s="34" t="s">
        <v>68</v>
      </c>
      <c r="AO17" s="51" t="e">
        <f t="shared" si="6"/>
        <v>#DIV/0!</v>
      </c>
      <c r="AP17" s="51" t="e">
        <f t="shared" si="7"/>
        <v>#DIV/0!</v>
      </c>
      <c r="AQ17" s="35">
        <v>230</v>
      </c>
      <c r="AR17" s="36">
        <v>468</v>
      </c>
      <c r="AS17" s="36">
        <v>100</v>
      </c>
    </row>
    <row r="18" spans="1:45" ht="15.75" x14ac:dyDescent="0.2">
      <c r="A18" s="27">
        <v>12</v>
      </c>
      <c r="B18" s="28" t="s">
        <v>20</v>
      </c>
      <c r="C18" s="54">
        <v>488.65</v>
      </c>
      <c r="D18" s="54">
        <v>890</v>
      </c>
      <c r="E18" s="29">
        <v>464.12</v>
      </c>
      <c r="F18" s="29">
        <v>1039</v>
      </c>
      <c r="G18" s="29" t="s">
        <v>68</v>
      </c>
      <c r="H18" s="29" t="s">
        <v>68</v>
      </c>
      <c r="I18" s="29">
        <v>100</v>
      </c>
      <c r="J18" s="45">
        <f t="shared" si="0"/>
        <v>476.38499999999999</v>
      </c>
      <c r="K18" s="45">
        <f t="shared" si="1"/>
        <v>964.5</v>
      </c>
      <c r="L18" s="30">
        <v>535</v>
      </c>
      <c r="M18" s="30">
        <v>875</v>
      </c>
      <c r="N18" s="30">
        <v>565</v>
      </c>
      <c r="O18" s="31">
        <v>792</v>
      </c>
      <c r="P18" s="30" t="s">
        <v>68</v>
      </c>
      <c r="Q18" s="30" t="s">
        <v>68</v>
      </c>
      <c r="R18" s="31">
        <v>100</v>
      </c>
      <c r="S18" s="47">
        <f t="shared" si="2"/>
        <v>550</v>
      </c>
      <c r="T18" s="47">
        <f t="shared" si="3"/>
        <v>833.5</v>
      </c>
      <c r="U18" s="32" t="s">
        <v>68</v>
      </c>
      <c r="V18" s="33" t="s">
        <v>68</v>
      </c>
      <c r="W18" s="32">
        <v>720</v>
      </c>
      <c r="X18" s="32">
        <v>1300</v>
      </c>
      <c r="Y18" s="32">
        <v>495</v>
      </c>
      <c r="Z18" s="32">
        <v>980</v>
      </c>
      <c r="AA18" s="32">
        <v>100</v>
      </c>
      <c r="AB18" s="49">
        <f t="shared" si="4"/>
        <v>607.5</v>
      </c>
      <c r="AC18" s="49">
        <f t="shared" si="5"/>
        <v>1140</v>
      </c>
      <c r="AD18" s="34" t="s">
        <v>68</v>
      </c>
      <c r="AE18" s="34" t="s">
        <v>68</v>
      </c>
      <c r="AF18" s="34" t="s">
        <v>68</v>
      </c>
      <c r="AG18" s="34" t="s">
        <v>68</v>
      </c>
      <c r="AH18" s="34" t="s">
        <v>68</v>
      </c>
      <c r="AI18" s="34" t="s">
        <v>68</v>
      </c>
      <c r="AJ18" s="34" t="s">
        <v>68</v>
      </c>
      <c r="AK18" s="34" t="s">
        <v>68</v>
      </c>
      <c r="AL18" s="34" t="s">
        <v>68</v>
      </c>
      <c r="AM18" s="34" t="s">
        <v>68</v>
      </c>
      <c r="AN18" s="34" t="s">
        <v>68</v>
      </c>
      <c r="AO18" s="51" t="e">
        <f t="shared" si="6"/>
        <v>#DIV/0!</v>
      </c>
      <c r="AP18" s="51" t="e">
        <f t="shared" si="7"/>
        <v>#DIV/0!</v>
      </c>
      <c r="AQ18" s="35">
        <v>460</v>
      </c>
      <c r="AR18" s="36">
        <v>800</v>
      </c>
      <c r="AS18" s="36">
        <v>100</v>
      </c>
    </row>
    <row r="19" spans="1:45" ht="15.75" customHeight="1" x14ac:dyDescent="0.2">
      <c r="A19" s="27">
        <v>13</v>
      </c>
      <c r="B19" s="28" t="s">
        <v>21</v>
      </c>
      <c r="C19" s="54">
        <v>259.99</v>
      </c>
      <c r="D19" s="54">
        <v>405.19</v>
      </c>
      <c r="E19" s="29">
        <v>323.39999999999998</v>
      </c>
      <c r="F19" s="29">
        <v>459</v>
      </c>
      <c r="G19" s="29" t="s">
        <v>68</v>
      </c>
      <c r="H19" s="29" t="s">
        <v>68</v>
      </c>
      <c r="I19" s="29">
        <v>100</v>
      </c>
      <c r="J19" s="45">
        <f t="shared" si="0"/>
        <v>291.69499999999999</v>
      </c>
      <c r="K19" s="45">
        <f t="shared" si="1"/>
        <v>432.09500000000003</v>
      </c>
      <c r="L19" s="30">
        <v>320</v>
      </c>
      <c r="M19" s="30">
        <v>450</v>
      </c>
      <c r="N19" s="30" t="s">
        <v>68</v>
      </c>
      <c r="O19" s="31" t="s">
        <v>68</v>
      </c>
      <c r="P19" s="30" t="s">
        <v>68</v>
      </c>
      <c r="Q19" s="30" t="s">
        <v>68</v>
      </c>
      <c r="R19" s="31">
        <v>50</v>
      </c>
      <c r="S19" s="47">
        <f t="shared" si="2"/>
        <v>320</v>
      </c>
      <c r="T19" s="47">
        <f t="shared" si="3"/>
        <v>450</v>
      </c>
      <c r="U19" s="32" t="s">
        <v>68</v>
      </c>
      <c r="V19" s="32" t="s">
        <v>68</v>
      </c>
      <c r="W19" s="32" t="s">
        <v>68</v>
      </c>
      <c r="X19" s="32" t="s">
        <v>68</v>
      </c>
      <c r="Y19" s="32" t="s">
        <v>68</v>
      </c>
      <c r="Z19" s="32" t="s">
        <v>68</v>
      </c>
      <c r="AA19" s="32">
        <v>33</v>
      </c>
      <c r="AB19" s="49" t="e">
        <f t="shared" si="4"/>
        <v>#DIV/0!</v>
      </c>
      <c r="AC19" s="49" t="e">
        <f t="shared" si="5"/>
        <v>#DIV/0!</v>
      </c>
      <c r="AD19" s="34" t="s">
        <v>68</v>
      </c>
      <c r="AE19" s="34" t="s">
        <v>68</v>
      </c>
      <c r="AF19" s="34" t="s">
        <v>68</v>
      </c>
      <c r="AG19" s="34" t="s">
        <v>68</v>
      </c>
      <c r="AH19" s="34" t="s">
        <v>68</v>
      </c>
      <c r="AI19" s="34" t="s">
        <v>68</v>
      </c>
      <c r="AJ19" s="34" t="s">
        <v>68</v>
      </c>
      <c r="AK19" s="34" t="s">
        <v>68</v>
      </c>
      <c r="AL19" s="34" t="s">
        <v>68</v>
      </c>
      <c r="AM19" s="34" t="s">
        <v>68</v>
      </c>
      <c r="AN19" s="34" t="s">
        <v>68</v>
      </c>
      <c r="AO19" s="51" t="e">
        <f t="shared" si="6"/>
        <v>#DIV/0!</v>
      </c>
      <c r="AP19" s="51" t="e">
        <f t="shared" si="7"/>
        <v>#DIV/0!</v>
      </c>
      <c r="AQ19" s="35">
        <v>295</v>
      </c>
      <c r="AR19" s="36">
        <v>435</v>
      </c>
      <c r="AS19" s="36">
        <v>100</v>
      </c>
    </row>
    <row r="20" spans="1:45" ht="15.75" x14ac:dyDescent="0.2">
      <c r="A20" s="27">
        <v>14</v>
      </c>
      <c r="B20" s="28" t="s">
        <v>22</v>
      </c>
      <c r="C20" s="54">
        <v>199.99</v>
      </c>
      <c r="D20" s="54">
        <v>456.99</v>
      </c>
      <c r="E20" s="29">
        <v>212.8</v>
      </c>
      <c r="F20" s="29">
        <v>402</v>
      </c>
      <c r="G20" s="29" t="s">
        <v>68</v>
      </c>
      <c r="H20" s="29" t="s">
        <v>68</v>
      </c>
      <c r="I20" s="29">
        <v>100</v>
      </c>
      <c r="J20" s="45">
        <f t="shared" si="0"/>
        <v>206.39500000000001</v>
      </c>
      <c r="K20" s="45">
        <f t="shared" si="1"/>
        <v>429.495</v>
      </c>
      <c r="L20" s="30">
        <v>266</v>
      </c>
      <c r="M20" s="30">
        <v>355</v>
      </c>
      <c r="N20" s="30" t="s">
        <v>68</v>
      </c>
      <c r="O20" s="31" t="s">
        <v>68</v>
      </c>
      <c r="P20" s="30" t="s">
        <v>68</v>
      </c>
      <c r="Q20" s="30" t="s">
        <v>68</v>
      </c>
      <c r="R20" s="31">
        <v>50</v>
      </c>
      <c r="S20" s="47">
        <f t="shared" si="2"/>
        <v>266</v>
      </c>
      <c r="T20" s="47">
        <f t="shared" si="3"/>
        <v>355</v>
      </c>
      <c r="U20" s="32" t="s">
        <v>68</v>
      </c>
      <c r="V20" s="32" t="s">
        <v>68</v>
      </c>
      <c r="W20" s="32" t="s">
        <v>68</v>
      </c>
      <c r="X20" s="32" t="s">
        <v>68</v>
      </c>
      <c r="Y20" s="32">
        <v>199</v>
      </c>
      <c r="Z20" s="32">
        <v>259</v>
      </c>
      <c r="AA20" s="32">
        <v>33</v>
      </c>
      <c r="AB20" s="49">
        <f t="shared" si="4"/>
        <v>199</v>
      </c>
      <c r="AC20" s="49">
        <f t="shared" si="5"/>
        <v>259</v>
      </c>
      <c r="AD20" s="34" t="s">
        <v>68</v>
      </c>
      <c r="AE20" s="34" t="s">
        <v>68</v>
      </c>
      <c r="AF20" s="34" t="s">
        <v>68</v>
      </c>
      <c r="AG20" s="34" t="s">
        <v>68</v>
      </c>
      <c r="AH20" s="34" t="s">
        <v>68</v>
      </c>
      <c r="AI20" s="34" t="s">
        <v>68</v>
      </c>
      <c r="AJ20" s="34" t="s">
        <v>68</v>
      </c>
      <c r="AK20" s="34" t="s">
        <v>68</v>
      </c>
      <c r="AL20" s="34" t="s">
        <v>68</v>
      </c>
      <c r="AM20" s="34" t="s">
        <v>68</v>
      </c>
      <c r="AN20" s="34" t="s">
        <v>68</v>
      </c>
      <c r="AO20" s="51" t="e">
        <f t="shared" si="6"/>
        <v>#DIV/0!</v>
      </c>
      <c r="AP20" s="51" t="e">
        <f t="shared" si="7"/>
        <v>#DIV/0!</v>
      </c>
      <c r="AQ20" s="35">
        <v>185</v>
      </c>
      <c r="AR20" s="36">
        <v>340</v>
      </c>
      <c r="AS20" s="36">
        <v>100</v>
      </c>
    </row>
    <row r="21" spans="1:45" ht="15.75" x14ac:dyDescent="0.2">
      <c r="A21" s="27">
        <v>15</v>
      </c>
      <c r="B21" s="28" t="s">
        <v>23</v>
      </c>
      <c r="C21" s="54">
        <v>103.79</v>
      </c>
      <c r="D21" s="54">
        <v>122.39</v>
      </c>
      <c r="E21" s="29">
        <v>103.8</v>
      </c>
      <c r="F21" s="29">
        <v>136</v>
      </c>
      <c r="G21" s="29" t="s">
        <v>68</v>
      </c>
      <c r="H21" s="29" t="s">
        <v>68</v>
      </c>
      <c r="I21" s="29">
        <v>100</v>
      </c>
      <c r="J21" s="45">
        <f t="shared" si="0"/>
        <v>103.795</v>
      </c>
      <c r="K21" s="45">
        <f t="shared" si="1"/>
        <v>129.19499999999999</v>
      </c>
      <c r="L21" s="30">
        <v>151</v>
      </c>
      <c r="M21" s="30">
        <v>151</v>
      </c>
      <c r="N21" s="30">
        <v>130</v>
      </c>
      <c r="O21" s="31">
        <v>166.5</v>
      </c>
      <c r="P21" s="30" t="s">
        <v>68</v>
      </c>
      <c r="Q21" s="30" t="s">
        <v>68</v>
      </c>
      <c r="R21" s="31">
        <v>100</v>
      </c>
      <c r="S21" s="47">
        <f t="shared" si="2"/>
        <v>140.5</v>
      </c>
      <c r="T21" s="47">
        <f t="shared" si="3"/>
        <v>158.75</v>
      </c>
      <c r="U21" s="32">
        <v>138</v>
      </c>
      <c r="V21" s="33">
        <v>138</v>
      </c>
      <c r="W21" s="32">
        <v>125</v>
      </c>
      <c r="X21" s="32">
        <v>187</v>
      </c>
      <c r="Y21" s="32" t="s">
        <v>68</v>
      </c>
      <c r="Z21" s="32" t="s">
        <v>68</v>
      </c>
      <c r="AA21" s="32">
        <v>100</v>
      </c>
      <c r="AB21" s="49">
        <f t="shared" si="4"/>
        <v>131.5</v>
      </c>
      <c r="AC21" s="49">
        <f t="shared" si="5"/>
        <v>162.5</v>
      </c>
      <c r="AD21" s="34" t="s">
        <v>68</v>
      </c>
      <c r="AE21" s="34" t="s">
        <v>68</v>
      </c>
      <c r="AF21" s="34" t="s">
        <v>68</v>
      </c>
      <c r="AG21" s="34" t="s">
        <v>68</v>
      </c>
      <c r="AH21" s="34" t="s">
        <v>68</v>
      </c>
      <c r="AI21" s="34" t="s">
        <v>68</v>
      </c>
      <c r="AJ21" s="34" t="s">
        <v>68</v>
      </c>
      <c r="AK21" s="34" t="s">
        <v>68</v>
      </c>
      <c r="AL21" s="34" t="s">
        <v>68</v>
      </c>
      <c r="AM21" s="34" t="s">
        <v>68</v>
      </c>
      <c r="AN21" s="34" t="s">
        <v>68</v>
      </c>
      <c r="AO21" s="51" t="e">
        <f t="shared" si="6"/>
        <v>#DIV/0!</v>
      </c>
      <c r="AP21" s="51" t="e">
        <f t="shared" si="7"/>
        <v>#DIV/0!</v>
      </c>
      <c r="AQ21" s="35">
        <v>140</v>
      </c>
      <c r="AR21" s="36">
        <v>151</v>
      </c>
      <c r="AS21" s="36">
        <v>100</v>
      </c>
    </row>
    <row r="22" spans="1:45" ht="15.75" x14ac:dyDescent="0.2">
      <c r="A22" s="27">
        <v>16</v>
      </c>
      <c r="B22" s="28" t="s">
        <v>24</v>
      </c>
      <c r="C22" s="54">
        <v>105.59</v>
      </c>
      <c r="D22" s="54">
        <v>237.59</v>
      </c>
      <c r="E22" s="29">
        <v>82.5</v>
      </c>
      <c r="F22" s="29">
        <v>139.9</v>
      </c>
      <c r="G22" s="29" t="s">
        <v>68</v>
      </c>
      <c r="H22" s="29" t="s">
        <v>68</v>
      </c>
      <c r="I22" s="29">
        <v>100</v>
      </c>
      <c r="J22" s="45">
        <f t="shared" si="0"/>
        <v>94.045000000000002</v>
      </c>
      <c r="K22" s="45">
        <f t="shared" si="1"/>
        <v>188.745</v>
      </c>
      <c r="L22" s="30" t="s">
        <v>68</v>
      </c>
      <c r="M22" s="30" t="s">
        <v>68</v>
      </c>
      <c r="N22" s="30">
        <v>78</v>
      </c>
      <c r="O22" s="31">
        <v>245</v>
      </c>
      <c r="P22" s="30" t="s">
        <v>68</v>
      </c>
      <c r="Q22" s="30" t="s">
        <v>68</v>
      </c>
      <c r="R22" s="31">
        <v>50</v>
      </c>
      <c r="S22" s="47">
        <f t="shared" si="2"/>
        <v>78</v>
      </c>
      <c r="T22" s="47">
        <f t="shared" si="3"/>
        <v>245</v>
      </c>
      <c r="U22" s="32" t="s">
        <v>68</v>
      </c>
      <c r="V22" s="32" t="s">
        <v>68</v>
      </c>
      <c r="W22" s="32" t="s">
        <v>68</v>
      </c>
      <c r="X22" s="32" t="s">
        <v>68</v>
      </c>
      <c r="Y22" s="32" t="s">
        <v>68</v>
      </c>
      <c r="Z22" s="32" t="s">
        <v>68</v>
      </c>
      <c r="AA22" s="32">
        <v>0</v>
      </c>
      <c r="AB22" s="49" t="e">
        <f t="shared" si="4"/>
        <v>#DIV/0!</v>
      </c>
      <c r="AC22" s="49" t="e">
        <f t="shared" si="5"/>
        <v>#DIV/0!</v>
      </c>
      <c r="AD22" s="34" t="s">
        <v>68</v>
      </c>
      <c r="AE22" s="34" t="s">
        <v>68</v>
      </c>
      <c r="AF22" s="34" t="s">
        <v>68</v>
      </c>
      <c r="AG22" s="34" t="s">
        <v>68</v>
      </c>
      <c r="AH22" s="34" t="s">
        <v>68</v>
      </c>
      <c r="AI22" s="34" t="s">
        <v>68</v>
      </c>
      <c r="AJ22" s="34" t="s">
        <v>68</v>
      </c>
      <c r="AK22" s="34" t="s">
        <v>68</v>
      </c>
      <c r="AL22" s="34" t="s">
        <v>68</v>
      </c>
      <c r="AM22" s="34" t="s">
        <v>68</v>
      </c>
      <c r="AN22" s="34" t="s">
        <v>68</v>
      </c>
      <c r="AO22" s="51" t="e">
        <f t="shared" si="6"/>
        <v>#DIV/0!</v>
      </c>
      <c r="AP22" s="51" t="e">
        <f t="shared" si="7"/>
        <v>#DIV/0!</v>
      </c>
      <c r="AQ22" s="35">
        <v>145</v>
      </c>
      <c r="AR22" s="36">
        <v>550</v>
      </c>
      <c r="AS22" s="36">
        <v>100</v>
      </c>
    </row>
    <row r="23" spans="1:45" ht="15.75" x14ac:dyDescent="0.2">
      <c r="A23" s="27">
        <v>17</v>
      </c>
      <c r="B23" s="28" t="s">
        <v>25</v>
      </c>
      <c r="C23" s="54">
        <v>205.01</v>
      </c>
      <c r="D23" s="54">
        <v>288.02999999999997</v>
      </c>
      <c r="E23" s="29">
        <v>119</v>
      </c>
      <c r="F23" s="29">
        <v>349</v>
      </c>
      <c r="G23" s="29" t="s">
        <v>68</v>
      </c>
      <c r="H23" s="29" t="s">
        <v>68</v>
      </c>
      <c r="I23" s="29">
        <v>100</v>
      </c>
      <c r="J23" s="45">
        <f t="shared" si="0"/>
        <v>162.005</v>
      </c>
      <c r="K23" s="45">
        <f t="shared" si="1"/>
        <v>318.51499999999999</v>
      </c>
      <c r="L23" s="30">
        <v>273</v>
      </c>
      <c r="M23" s="30">
        <v>402</v>
      </c>
      <c r="N23" s="30">
        <v>185</v>
      </c>
      <c r="O23" s="31">
        <v>324</v>
      </c>
      <c r="P23" s="30" t="s">
        <v>68</v>
      </c>
      <c r="Q23" s="30" t="s">
        <v>68</v>
      </c>
      <c r="R23" s="31">
        <v>100</v>
      </c>
      <c r="S23" s="47">
        <f t="shared" si="2"/>
        <v>229</v>
      </c>
      <c r="T23" s="47">
        <f t="shared" si="3"/>
        <v>363</v>
      </c>
      <c r="U23" s="32" t="s">
        <v>68</v>
      </c>
      <c r="V23" s="32" t="s">
        <v>68</v>
      </c>
      <c r="W23" s="32">
        <v>365</v>
      </c>
      <c r="X23" s="32">
        <v>380</v>
      </c>
      <c r="Y23" s="32">
        <v>218</v>
      </c>
      <c r="Z23" s="32">
        <v>320</v>
      </c>
      <c r="AA23" s="32">
        <v>67</v>
      </c>
      <c r="AB23" s="49">
        <f t="shared" si="4"/>
        <v>291.5</v>
      </c>
      <c r="AC23" s="49">
        <f t="shared" si="5"/>
        <v>350</v>
      </c>
      <c r="AD23" s="34" t="s">
        <v>68</v>
      </c>
      <c r="AE23" s="34" t="s">
        <v>68</v>
      </c>
      <c r="AF23" s="34" t="s">
        <v>68</v>
      </c>
      <c r="AG23" s="34" t="s">
        <v>68</v>
      </c>
      <c r="AH23" s="34" t="s">
        <v>68</v>
      </c>
      <c r="AI23" s="34" t="s">
        <v>68</v>
      </c>
      <c r="AJ23" s="34" t="s">
        <v>68</v>
      </c>
      <c r="AK23" s="34" t="s">
        <v>68</v>
      </c>
      <c r="AL23" s="34" t="s">
        <v>68</v>
      </c>
      <c r="AM23" s="34" t="s">
        <v>68</v>
      </c>
      <c r="AN23" s="34" t="s">
        <v>68</v>
      </c>
      <c r="AO23" s="51" t="e">
        <f t="shared" si="6"/>
        <v>#DIV/0!</v>
      </c>
      <c r="AP23" s="51" t="e">
        <f t="shared" si="7"/>
        <v>#DIV/0!</v>
      </c>
      <c r="AQ23" s="35">
        <v>240</v>
      </c>
      <c r="AR23" s="36">
        <v>450</v>
      </c>
      <c r="AS23" s="36">
        <v>100</v>
      </c>
    </row>
    <row r="24" spans="1:45" ht="15.75" x14ac:dyDescent="0.2">
      <c r="A24" s="27">
        <v>18</v>
      </c>
      <c r="B24" s="28" t="s">
        <v>26</v>
      </c>
      <c r="C24" s="54">
        <v>187.39</v>
      </c>
      <c r="D24" s="54">
        <v>177</v>
      </c>
      <c r="E24" s="29">
        <v>132.80000000000001</v>
      </c>
      <c r="F24" s="29">
        <v>171.5</v>
      </c>
      <c r="G24" s="29" t="s">
        <v>68</v>
      </c>
      <c r="H24" s="29" t="s">
        <v>68</v>
      </c>
      <c r="I24" s="29">
        <v>100</v>
      </c>
      <c r="J24" s="45">
        <f t="shared" si="0"/>
        <v>160.095</v>
      </c>
      <c r="K24" s="45">
        <f t="shared" si="1"/>
        <v>174.25</v>
      </c>
      <c r="L24" s="30">
        <v>215</v>
      </c>
      <c r="M24" s="31">
        <v>228</v>
      </c>
      <c r="N24" s="30">
        <v>112</v>
      </c>
      <c r="O24" s="31">
        <v>202</v>
      </c>
      <c r="P24" s="30" t="s">
        <v>68</v>
      </c>
      <c r="Q24" s="30" t="s">
        <v>68</v>
      </c>
      <c r="R24" s="31">
        <v>100</v>
      </c>
      <c r="S24" s="47">
        <f t="shared" si="2"/>
        <v>163.5</v>
      </c>
      <c r="T24" s="47">
        <f t="shared" si="3"/>
        <v>215</v>
      </c>
      <c r="U24" s="32" t="s">
        <v>68</v>
      </c>
      <c r="V24" s="32" t="s">
        <v>68</v>
      </c>
      <c r="W24" s="32" t="s">
        <v>68</v>
      </c>
      <c r="X24" s="32" t="s">
        <v>68</v>
      </c>
      <c r="Y24" s="32">
        <v>205</v>
      </c>
      <c r="Z24" s="32">
        <v>205</v>
      </c>
      <c r="AA24" s="32">
        <v>33</v>
      </c>
      <c r="AB24" s="49">
        <f t="shared" si="4"/>
        <v>205</v>
      </c>
      <c r="AC24" s="49">
        <f t="shared" si="5"/>
        <v>205</v>
      </c>
      <c r="AD24" s="34" t="s">
        <v>68</v>
      </c>
      <c r="AE24" s="34" t="s">
        <v>68</v>
      </c>
      <c r="AF24" s="34" t="s">
        <v>68</v>
      </c>
      <c r="AG24" s="34" t="s">
        <v>68</v>
      </c>
      <c r="AH24" s="34" t="s">
        <v>68</v>
      </c>
      <c r="AI24" s="34" t="s">
        <v>68</v>
      </c>
      <c r="AJ24" s="34" t="s">
        <v>68</v>
      </c>
      <c r="AK24" s="34" t="s">
        <v>68</v>
      </c>
      <c r="AL24" s="34" t="s">
        <v>68</v>
      </c>
      <c r="AM24" s="34" t="s">
        <v>68</v>
      </c>
      <c r="AN24" s="34" t="s">
        <v>68</v>
      </c>
      <c r="AO24" s="51" t="e">
        <f t="shared" si="6"/>
        <v>#DIV/0!</v>
      </c>
      <c r="AP24" s="51" t="e">
        <f t="shared" si="7"/>
        <v>#DIV/0!</v>
      </c>
      <c r="AQ24" s="35">
        <v>190</v>
      </c>
      <c r="AR24" s="36">
        <v>210</v>
      </c>
      <c r="AS24" s="36">
        <v>100</v>
      </c>
    </row>
    <row r="25" spans="1:45" ht="15.75" x14ac:dyDescent="0.2">
      <c r="A25" s="27">
        <v>19</v>
      </c>
      <c r="B25" s="28" t="s">
        <v>27</v>
      </c>
      <c r="C25" s="54">
        <v>24.19</v>
      </c>
      <c r="D25" s="54">
        <v>101</v>
      </c>
      <c r="E25" s="39">
        <v>16</v>
      </c>
      <c r="F25" s="39">
        <v>109.9</v>
      </c>
      <c r="G25" s="39" t="s">
        <v>68</v>
      </c>
      <c r="H25" s="39" t="s">
        <v>68</v>
      </c>
      <c r="I25" s="29">
        <v>100</v>
      </c>
      <c r="J25" s="45">
        <f t="shared" si="0"/>
        <v>20.094999999999999</v>
      </c>
      <c r="K25" s="45">
        <f t="shared" si="1"/>
        <v>105.45</v>
      </c>
      <c r="L25" s="30">
        <v>26</v>
      </c>
      <c r="M25" s="31">
        <v>122</v>
      </c>
      <c r="N25" s="30">
        <v>26</v>
      </c>
      <c r="O25" s="31">
        <v>98</v>
      </c>
      <c r="P25" s="30" t="s">
        <v>68</v>
      </c>
      <c r="Q25" s="30" t="s">
        <v>68</v>
      </c>
      <c r="R25" s="31">
        <v>50</v>
      </c>
      <c r="S25" s="47">
        <f t="shared" si="2"/>
        <v>26</v>
      </c>
      <c r="T25" s="47">
        <f t="shared" si="3"/>
        <v>110</v>
      </c>
      <c r="U25" s="32">
        <v>23</v>
      </c>
      <c r="V25" s="33">
        <v>110</v>
      </c>
      <c r="W25" s="32">
        <v>42</v>
      </c>
      <c r="X25" s="32">
        <v>135</v>
      </c>
      <c r="Y25" s="32">
        <v>24</v>
      </c>
      <c r="Z25" s="32">
        <v>150</v>
      </c>
      <c r="AA25" s="32">
        <v>100</v>
      </c>
      <c r="AB25" s="49">
        <f t="shared" si="4"/>
        <v>29.666666666666668</v>
      </c>
      <c r="AC25" s="49">
        <f t="shared" si="5"/>
        <v>131.66666666666666</v>
      </c>
      <c r="AD25" s="34" t="s">
        <v>68</v>
      </c>
      <c r="AE25" s="34" t="s">
        <v>68</v>
      </c>
      <c r="AF25" s="34" t="s">
        <v>68</v>
      </c>
      <c r="AG25" s="34" t="s">
        <v>68</v>
      </c>
      <c r="AH25" s="34" t="s">
        <v>68</v>
      </c>
      <c r="AI25" s="34" t="s">
        <v>68</v>
      </c>
      <c r="AJ25" s="34" t="s">
        <v>68</v>
      </c>
      <c r="AK25" s="34" t="s">
        <v>68</v>
      </c>
      <c r="AL25" s="34" t="s">
        <v>68</v>
      </c>
      <c r="AM25" s="34" t="s">
        <v>68</v>
      </c>
      <c r="AN25" s="34" t="s">
        <v>68</v>
      </c>
      <c r="AO25" s="51" t="e">
        <f t="shared" si="6"/>
        <v>#DIV/0!</v>
      </c>
      <c r="AP25" s="51" t="e">
        <f t="shared" si="7"/>
        <v>#DIV/0!</v>
      </c>
      <c r="AQ25" s="35">
        <v>20</v>
      </c>
      <c r="AR25" s="36">
        <v>69</v>
      </c>
      <c r="AS25" s="36">
        <v>100</v>
      </c>
    </row>
    <row r="26" spans="1:45" ht="15.75" x14ac:dyDescent="0.2">
      <c r="A26" s="27">
        <v>20</v>
      </c>
      <c r="B26" s="28" t="s">
        <v>28</v>
      </c>
      <c r="C26" s="54">
        <v>45.5</v>
      </c>
      <c r="D26" s="54">
        <v>77.98</v>
      </c>
      <c r="E26" s="39">
        <v>40</v>
      </c>
      <c r="F26" s="39">
        <v>44.2</v>
      </c>
      <c r="G26" s="39" t="s">
        <v>68</v>
      </c>
      <c r="H26" s="39" t="s">
        <v>68</v>
      </c>
      <c r="I26" s="29">
        <v>100</v>
      </c>
      <c r="J26" s="45">
        <f t="shared" si="0"/>
        <v>42.75</v>
      </c>
      <c r="K26" s="45">
        <f t="shared" si="1"/>
        <v>61.09</v>
      </c>
      <c r="L26" s="30">
        <v>56</v>
      </c>
      <c r="M26" s="31">
        <v>56</v>
      </c>
      <c r="N26" s="30">
        <v>50</v>
      </c>
      <c r="O26" s="31">
        <v>50</v>
      </c>
      <c r="P26" s="30" t="s">
        <v>68</v>
      </c>
      <c r="Q26" s="30" t="s">
        <v>68</v>
      </c>
      <c r="R26" s="31">
        <v>100</v>
      </c>
      <c r="S26" s="47">
        <f t="shared" si="2"/>
        <v>53</v>
      </c>
      <c r="T26" s="47">
        <f t="shared" si="3"/>
        <v>53</v>
      </c>
      <c r="U26" s="32">
        <v>56</v>
      </c>
      <c r="V26" s="33">
        <v>56</v>
      </c>
      <c r="W26" s="32">
        <v>56</v>
      </c>
      <c r="X26" s="32">
        <v>56</v>
      </c>
      <c r="Y26" s="32">
        <v>55</v>
      </c>
      <c r="Z26" s="32">
        <v>55</v>
      </c>
      <c r="AA26" s="32">
        <v>100</v>
      </c>
      <c r="AB26" s="49">
        <f t="shared" si="4"/>
        <v>55.666666666666664</v>
      </c>
      <c r="AC26" s="49">
        <f t="shared" si="5"/>
        <v>55.666666666666664</v>
      </c>
      <c r="AD26" s="34" t="s">
        <v>68</v>
      </c>
      <c r="AE26" s="34" t="s">
        <v>68</v>
      </c>
      <c r="AF26" s="34" t="s">
        <v>68</v>
      </c>
      <c r="AG26" s="34" t="s">
        <v>68</v>
      </c>
      <c r="AH26" s="34" t="s">
        <v>68</v>
      </c>
      <c r="AI26" s="34" t="s">
        <v>68</v>
      </c>
      <c r="AJ26" s="34" t="s">
        <v>68</v>
      </c>
      <c r="AK26" s="34" t="s">
        <v>68</v>
      </c>
      <c r="AL26" s="34" t="s">
        <v>68</v>
      </c>
      <c r="AM26" s="34" t="s">
        <v>68</v>
      </c>
      <c r="AN26" s="34" t="s">
        <v>68</v>
      </c>
      <c r="AO26" s="51" t="e">
        <f t="shared" si="6"/>
        <v>#DIV/0!</v>
      </c>
      <c r="AP26" s="51" t="e">
        <f t="shared" si="7"/>
        <v>#DIV/0!</v>
      </c>
      <c r="AQ26" s="35">
        <v>40</v>
      </c>
      <c r="AR26" s="36">
        <v>58</v>
      </c>
      <c r="AS26" s="36">
        <v>100</v>
      </c>
    </row>
    <row r="27" spans="1:45" ht="15.75" customHeight="1" x14ac:dyDescent="0.2">
      <c r="A27" s="27">
        <v>21</v>
      </c>
      <c r="B27" s="28" t="s">
        <v>29</v>
      </c>
      <c r="C27" s="54">
        <v>50.6</v>
      </c>
      <c r="D27" s="54">
        <v>55.6</v>
      </c>
      <c r="E27" s="29">
        <v>51.25</v>
      </c>
      <c r="F27" s="29">
        <v>70</v>
      </c>
      <c r="G27" s="29" t="s">
        <v>68</v>
      </c>
      <c r="H27" s="29" t="s">
        <v>68</v>
      </c>
      <c r="I27" s="29">
        <v>100</v>
      </c>
      <c r="J27" s="45">
        <f t="shared" si="0"/>
        <v>50.924999999999997</v>
      </c>
      <c r="K27" s="45">
        <f t="shared" si="1"/>
        <v>62.8</v>
      </c>
      <c r="L27" s="30">
        <v>50</v>
      </c>
      <c r="M27" s="31">
        <v>56</v>
      </c>
      <c r="N27" s="30">
        <v>52</v>
      </c>
      <c r="O27" s="31">
        <v>52</v>
      </c>
      <c r="P27" s="30" t="s">
        <v>68</v>
      </c>
      <c r="Q27" s="30" t="s">
        <v>68</v>
      </c>
      <c r="R27" s="31">
        <v>100</v>
      </c>
      <c r="S27" s="47">
        <f t="shared" si="2"/>
        <v>51</v>
      </c>
      <c r="T27" s="47">
        <f t="shared" si="3"/>
        <v>54</v>
      </c>
      <c r="U27" s="32">
        <v>46</v>
      </c>
      <c r="V27" s="33">
        <v>62</v>
      </c>
      <c r="W27" s="32">
        <v>64</v>
      </c>
      <c r="X27" s="32">
        <v>62</v>
      </c>
      <c r="Y27" s="32">
        <v>55</v>
      </c>
      <c r="Z27" s="32">
        <v>62</v>
      </c>
      <c r="AA27" s="32">
        <v>100</v>
      </c>
      <c r="AB27" s="49">
        <f t="shared" si="4"/>
        <v>55</v>
      </c>
      <c r="AC27" s="49">
        <f t="shared" si="5"/>
        <v>62</v>
      </c>
      <c r="AD27" s="34" t="s">
        <v>68</v>
      </c>
      <c r="AE27" s="34" t="s">
        <v>68</v>
      </c>
      <c r="AF27" s="34" t="s">
        <v>68</v>
      </c>
      <c r="AG27" s="34" t="s">
        <v>68</v>
      </c>
      <c r="AH27" s="34" t="s">
        <v>68</v>
      </c>
      <c r="AI27" s="34" t="s">
        <v>68</v>
      </c>
      <c r="AJ27" s="34" t="s">
        <v>68</v>
      </c>
      <c r="AK27" s="34" t="s">
        <v>68</v>
      </c>
      <c r="AL27" s="34" t="s">
        <v>68</v>
      </c>
      <c r="AM27" s="34" t="s">
        <v>68</v>
      </c>
      <c r="AN27" s="34" t="s">
        <v>68</v>
      </c>
      <c r="AO27" s="51" t="e">
        <f t="shared" si="6"/>
        <v>#DIV/0!</v>
      </c>
      <c r="AP27" s="51" t="e">
        <f t="shared" si="7"/>
        <v>#DIV/0!</v>
      </c>
      <c r="AQ27" s="35">
        <v>57.5</v>
      </c>
      <c r="AR27" s="36">
        <v>60</v>
      </c>
      <c r="AS27" s="36">
        <v>100</v>
      </c>
    </row>
    <row r="28" spans="1:45" ht="16.5" customHeight="1" x14ac:dyDescent="0.2">
      <c r="A28" s="27">
        <v>22</v>
      </c>
      <c r="B28" s="28" t="s">
        <v>30</v>
      </c>
      <c r="C28" s="54">
        <v>34.43</v>
      </c>
      <c r="D28" s="54">
        <v>54</v>
      </c>
      <c r="E28" s="29">
        <v>33.4</v>
      </c>
      <c r="F28" s="29">
        <v>52</v>
      </c>
      <c r="G28" s="29" t="s">
        <v>68</v>
      </c>
      <c r="H28" s="29" t="s">
        <v>68</v>
      </c>
      <c r="I28" s="29">
        <v>100</v>
      </c>
      <c r="J28" s="45">
        <f t="shared" si="0"/>
        <v>33.914999999999999</v>
      </c>
      <c r="K28" s="45">
        <f t="shared" si="1"/>
        <v>53</v>
      </c>
      <c r="L28" s="30">
        <v>35</v>
      </c>
      <c r="M28" s="31">
        <v>47.8</v>
      </c>
      <c r="N28" s="30">
        <v>45</v>
      </c>
      <c r="O28" s="31">
        <v>48</v>
      </c>
      <c r="P28" s="30" t="s">
        <v>68</v>
      </c>
      <c r="Q28" s="30" t="s">
        <v>68</v>
      </c>
      <c r="R28" s="31">
        <v>100</v>
      </c>
      <c r="S28" s="47">
        <f t="shared" si="2"/>
        <v>40</v>
      </c>
      <c r="T28" s="47">
        <f t="shared" si="3"/>
        <v>47.9</v>
      </c>
      <c r="U28" s="37">
        <v>38</v>
      </c>
      <c r="V28" s="38">
        <v>46.2</v>
      </c>
      <c r="W28" s="32">
        <v>45</v>
      </c>
      <c r="X28" s="32">
        <v>70</v>
      </c>
      <c r="Y28" s="32">
        <v>37.700000000000003</v>
      </c>
      <c r="Z28" s="32">
        <v>48</v>
      </c>
      <c r="AA28" s="32">
        <v>100</v>
      </c>
      <c r="AB28" s="49">
        <f t="shared" si="4"/>
        <v>40.233333333333334</v>
      </c>
      <c r="AC28" s="49">
        <f t="shared" si="5"/>
        <v>54.733333333333327</v>
      </c>
      <c r="AD28" s="34" t="s">
        <v>68</v>
      </c>
      <c r="AE28" s="34" t="s">
        <v>68</v>
      </c>
      <c r="AF28" s="34" t="s">
        <v>68</v>
      </c>
      <c r="AG28" s="34" t="s">
        <v>68</v>
      </c>
      <c r="AH28" s="34" t="s">
        <v>68</v>
      </c>
      <c r="AI28" s="34" t="s">
        <v>68</v>
      </c>
      <c r="AJ28" s="34" t="s">
        <v>68</v>
      </c>
      <c r="AK28" s="34" t="s">
        <v>68</v>
      </c>
      <c r="AL28" s="34" t="s">
        <v>68</v>
      </c>
      <c r="AM28" s="34" t="s">
        <v>68</v>
      </c>
      <c r="AN28" s="34" t="s">
        <v>68</v>
      </c>
      <c r="AO28" s="51" t="e">
        <f t="shared" si="6"/>
        <v>#DIV/0!</v>
      </c>
      <c r="AP28" s="51" t="e">
        <f t="shared" si="7"/>
        <v>#DIV/0!</v>
      </c>
      <c r="AQ28" s="40">
        <v>33</v>
      </c>
      <c r="AR28" s="36">
        <v>50</v>
      </c>
      <c r="AS28" s="36">
        <v>100</v>
      </c>
    </row>
    <row r="29" spans="1:45" ht="15.75" customHeight="1" x14ac:dyDescent="0.2">
      <c r="A29" s="27">
        <v>23</v>
      </c>
      <c r="B29" s="28" t="s">
        <v>31</v>
      </c>
      <c r="C29" s="54">
        <v>185.98</v>
      </c>
      <c r="D29" s="54">
        <v>225.56</v>
      </c>
      <c r="E29" s="29">
        <v>165.54</v>
      </c>
      <c r="F29" s="29">
        <v>265</v>
      </c>
      <c r="G29" s="29" t="s">
        <v>68</v>
      </c>
      <c r="H29" s="29" t="s">
        <v>68</v>
      </c>
      <c r="I29" s="29">
        <v>100</v>
      </c>
      <c r="J29" s="45">
        <f t="shared" si="0"/>
        <v>175.76</v>
      </c>
      <c r="K29" s="45">
        <f t="shared" si="1"/>
        <v>245.28</v>
      </c>
      <c r="L29" s="30">
        <v>200</v>
      </c>
      <c r="M29" s="31">
        <v>245</v>
      </c>
      <c r="N29" s="30">
        <v>286</v>
      </c>
      <c r="O29" s="31">
        <v>286</v>
      </c>
      <c r="P29" s="30" t="s">
        <v>68</v>
      </c>
      <c r="Q29" s="30" t="s">
        <v>68</v>
      </c>
      <c r="R29" s="31">
        <v>100</v>
      </c>
      <c r="S29" s="47">
        <f t="shared" si="2"/>
        <v>243</v>
      </c>
      <c r="T29" s="47">
        <f t="shared" si="3"/>
        <v>265.5</v>
      </c>
      <c r="U29" s="32">
        <v>140</v>
      </c>
      <c r="V29" s="33">
        <v>137</v>
      </c>
      <c r="W29" s="32">
        <v>360</v>
      </c>
      <c r="X29" s="32">
        <v>380</v>
      </c>
      <c r="Y29" s="32">
        <v>170</v>
      </c>
      <c r="Z29" s="32">
        <v>185</v>
      </c>
      <c r="AA29" s="32">
        <v>100</v>
      </c>
      <c r="AB29" s="49">
        <f t="shared" si="4"/>
        <v>223.33333333333334</v>
      </c>
      <c r="AC29" s="49">
        <f t="shared" si="5"/>
        <v>234</v>
      </c>
      <c r="AD29" s="34" t="s">
        <v>68</v>
      </c>
      <c r="AE29" s="34" t="s">
        <v>68</v>
      </c>
      <c r="AF29" s="34" t="s">
        <v>68</v>
      </c>
      <c r="AG29" s="34" t="s">
        <v>68</v>
      </c>
      <c r="AH29" s="34" t="s">
        <v>68</v>
      </c>
      <c r="AI29" s="34" t="s">
        <v>68</v>
      </c>
      <c r="AJ29" s="34" t="s">
        <v>68</v>
      </c>
      <c r="AK29" s="34" t="s">
        <v>68</v>
      </c>
      <c r="AL29" s="34" t="s">
        <v>68</v>
      </c>
      <c r="AM29" s="34" t="s">
        <v>68</v>
      </c>
      <c r="AN29" s="34" t="s">
        <v>68</v>
      </c>
      <c r="AO29" s="51" t="e">
        <f t="shared" si="6"/>
        <v>#DIV/0!</v>
      </c>
      <c r="AP29" s="51" t="e">
        <f t="shared" si="7"/>
        <v>#DIV/0!</v>
      </c>
      <c r="AQ29" s="35">
        <v>120</v>
      </c>
      <c r="AR29" s="36">
        <v>170</v>
      </c>
      <c r="AS29" s="36">
        <v>100</v>
      </c>
    </row>
    <row r="30" spans="1:45" ht="15.75" x14ac:dyDescent="0.2">
      <c r="A30" s="27">
        <v>24</v>
      </c>
      <c r="B30" s="28" t="s">
        <v>32</v>
      </c>
      <c r="C30" s="54">
        <v>388.86</v>
      </c>
      <c r="D30" s="54">
        <v>586.05999999999995</v>
      </c>
      <c r="E30" s="29">
        <v>430.1</v>
      </c>
      <c r="F30" s="29">
        <v>418</v>
      </c>
      <c r="G30" s="29" t="s">
        <v>68</v>
      </c>
      <c r="H30" s="29" t="s">
        <v>68</v>
      </c>
      <c r="I30" s="29">
        <v>100</v>
      </c>
      <c r="J30" s="45">
        <f t="shared" si="0"/>
        <v>409.48</v>
      </c>
      <c r="K30" s="45">
        <f t="shared" si="1"/>
        <v>502.03</v>
      </c>
      <c r="L30" s="30">
        <v>430</v>
      </c>
      <c r="M30" s="31">
        <v>460</v>
      </c>
      <c r="N30" s="30">
        <v>365</v>
      </c>
      <c r="O30" s="31">
        <v>360</v>
      </c>
      <c r="P30" s="30" t="s">
        <v>68</v>
      </c>
      <c r="Q30" s="30" t="s">
        <v>68</v>
      </c>
      <c r="R30" s="31">
        <v>100</v>
      </c>
      <c r="S30" s="47">
        <f t="shared" si="2"/>
        <v>397.5</v>
      </c>
      <c r="T30" s="47">
        <f t="shared" si="3"/>
        <v>410</v>
      </c>
      <c r="U30" s="32">
        <v>351</v>
      </c>
      <c r="V30" s="33">
        <v>374</v>
      </c>
      <c r="W30" s="32">
        <v>380</v>
      </c>
      <c r="X30" s="32">
        <v>560</v>
      </c>
      <c r="Y30" s="32">
        <v>315</v>
      </c>
      <c r="Z30" s="32">
        <v>340</v>
      </c>
      <c r="AA30" s="32">
        <v>100</v>
      </c>
      <c r="AB30" s="49">
        <f t="shared" si="4"/>
        <v>348.66666666666669</v>
      </c>
      <c r="AC30" s="49">
        <f t="shared" si="5"/>
        <v>424.66666666666669</v>
      </c>
      <c r="AD30" s="34" t="s">
        <v>68</v>
      </c>
      <c r="AE30" s="34" t="s">
        <v>68</v>
      </c>
      <c r="AF30" s="34" t="s">
        <v>68</v>
      </c>
      <c r="AG30" s="34" t="s">
        <v>68</v>
      </c>
      <c r="AH30" s="34" t="s">
        <v>68</v>
      </c>
      <c r="AI30" s="34" t="s">
        <v>68</v>
      </c>
      <c r="AJ30" s="34" t="s">
        <v>68</v>
      </c>
      <c r="AK30" s="34" t="s">
        <v>68</v>
      </c>
      <c r="AL30" s="34" t="s">
        <v>68</v>
      </c>
      <c r="AM30" s="34" t="s">
        <v>68</v>
      </c>
      <c r="AN30" s="34" t="s">
        <v>68</v>
      </c>
      <c r="AO30" s="51" t="e">
        <f t="shared" si="6"/>
        <v>#DIV/0!</v>
      </c>
      <c r="AP30" s="51" t="e">
        <f t="shared" si="7"/>
        <v>#DIV/0!</v>
      </c>
      <c r="AQ30" s="35">
        <v>290</v>
      </c>
      <c r="AR30" s="36">
        <v>350</v>
      </c>
      <c r="AS30" s="36">
        <v>100</v>
      </c>
    </row>
    <row r="31" spans="1:45" ht="15.75" customHeight="1" x14ac:dyDescent="0.2">
      <c r="A31" s="27">
        <v>25</v>
      </c>
      <c r="B31" s="28" t="s">
        <v>33</v>
      </c>
      <c r="C31" s="54">
        <v>61.79</v>
      </c>
      <c r="D31" s="54">
        <v>61.79</v>
      </c>
      <c r="E31" s="29">
        <v>59.9</v>
      </c>
      <c r="F31" s="29">
        <v>59.9</v>
      </c>
      <c r="G31" s="29" t="s">
        <v>68</v>
      </c>
      <c r="H31" s="29" t="s">
        <v>68</v>
      </c>
      <c r="I31" s="29">
        <v>100</v>
      </c>
      <c r="J31" s="45">
        <f t="shared" si="0"/>
        <v>60.844999999999999</v>
      </c>
      <c r="K31" s="45">
        <f t="shared" si="1"/>
        <v>60.844999999999999</v>
      </c>
      <c r="L31" s="30" t="s">
        <v>68</v>
      </c>
      <c r="M31" s="31" t="s">
        <v>68</v>
      </c>
      <c r="N31" s="30" t="s">
        <v>68</v>
      </c>
      <c r="O31" s="31" t="s">
        <v>68</v>
      </c>
      <c r="P31" s="30" t="s">
        <v>68</v>
      </c>
      <c r="Q31" s="30" t="s">
        <v>68</v>
      </c>
      <c r="R31" s="31" t="s">
        <v>68</v>
      </c>
      <c r="S31" s="47" t="e">
        <f t="shared" si="2"/>
        <v>#DIV/0!</v>
      </c>
      <c r="T31" s="47" t="e">
        <f t="shared" si="3"/>
        <v>#DIV/0!</v>
      </c>
      <c r="U31" s="32" t="s">
        <v>68</v>
      </c>
      <c r="V31" s="33" t="s">
        <v>68</v>
      </c>
      <c r="W31" s="32" t="s">
        <v>68</v>
      </c>
      <c r="X31" s="32" t="s">
        <v>68</v>
      </c>
      <c r="Y31" s="32" t="s">
        <v>68</v>
      </c>
      <c r="Z31" s="32" t="s">
        <v>68</v>
      </c>
      <c r="AA31" s="32">
        <v>33</v>
      </c>
      <c r="AB31" s="49" t="e">
        <f t="shared" si="4"/>
        <v>#DIV/0!</v>
      </c>
      <c r="AC31" s="49" t="e">
        <f t="shared" si="5"/>
        <v>#DIV/0!</v>
      </c>
      <c r="AD31" s="34" t="s">
        <v>68</v>
      </c>
      <c r="AE31" s="34" t="s">
        <v>68</v>
      </c>
      <c r="AF31" s="34" t="s">
        <v>68</v>
      </c>
      <c r="AG31" s="34" t="s">
        <v>68</v>
      </c>
      <c r="AH31" s="34" t="s">
        <v>68</v>
      </c>
      <c r="AI31" s="34" t="s">
        <v>68</v>
      </c>
      <c r="AJ31" s="34" t="s">
        <v>68</v>
      </c>
      <c r="AK31" s="34" t="s">
        <v>68</v>
      </c>
      <c r="AL31" s="34" t="s">
        <v>68</v>
      </c>
      <c r="AM31" s="34" t="s">
        <v>68</v>
      </c>
      <c r="AN31" s="34" t="s">
        <v>68</v>
      </c>
      <c r="AO31" s="51" t="e">
        <f t="shared" si="6"/>
        <v>#DIV/0!</v>
      </c>
      <c r="AP31" s="51" t="e">
        <f t="shared" si="7"/>
        <v>#DIV/0!</v>
      </c>
      <c r="AQ31" s="40" t="s">
        <v>68</v>
      </c>
      <c r="AR31" s="36" t="s">
        <v>68</v>
      </c>
      <c r="AS31" s="36" t="s">
        <v>68</v>
      </c>
    </row>
    <row r="32" spans="1:45" ht="15.75" x14ac:dyDescent="0.2">
      <c r="A32" s="27">
        <v>26</v>
      </c>
      <c r="B32" s="28" t="s">
        <v>34</v>
      </c>
      <c r="C32" s="54">
        <v>125.8</v>
      </c>
      <c r="D32" s="54">
        <v>139.97999999999999</v>
      </c>
      <c r="E32" s="29">
        <v>142.52000000000001</v>
      </c>
      <c r="F32" s="29">
        <v>149</v>
      </c>
      <c r="G32" s="29" t="s">
        <v>68</v>
      </c>
      <c r="H32" s="29" t="s">
        <v>68</v>
      </c>
      <c r="I32" s="29">
        <v>100</v>
      </c>
      <c r="J32" s="45">
        <f t="shared" si="0"/>
        <v>134.16</v>
      </c>
      <c r="K32" s="45">
        <f t="shared" si="1"/>
        <v>144.49</v>
      </c>
      <c r="L32" s="30">
        <v>182.5</v>
      </c>
      <c r="M32" s="31">
        <v>190</v>
      </c>
      <c r="N32" s="30">
        <v>202</v>
      </c>
      <c r="O32" s="31">
        <v>240</v>
      </c>
      <c r="P32" s="30" t="s">
        <v>68</v>
      </c>
      <c r="Q32" s="30" t="s">
        <v>68</v>
      </c>
      <c r="R32" s="31">
        <v>100</v>
      </c>
      <c r="S32" s="47">
        <f t="shared" si="2"/>
        <v>192.25</v>
      </c>
      <c r="T32" s="47">
        <f t="shared" si="3"/>
        <v>215</v>
      </c>
      <c r="U32" s="32">
        <v>170</v>
      </c>
      <c r="V32" s="33">
        <v>166.23</v>
      </c>
      <c r="W32" s="32">
        <v>204</v>
      </c>
      <c r="X32" s="32">
        <v>240</v>
      </c>
      <c r="Y32" s="32" t="s">
        <v>68</v>
      </c>
      <c r="Z32" s="32" t="s">
        <v>68</v>
      </c>
      <c r="AA32" s="32">
        <v>33</v>
      </c>
      <c r="AB32" s="49">
        <f t="shared" si="4"/>
        <v>187</v>
      </c>
      <c r="AC32" s="49">
        <f t="shared" si="5"/>
        <v>203.11500000000001</v>
      </c>
      <c r="AD32" s="34" t="s">
        <v>68</v>
      </c>
      <c r="AE32" s="34" t="s">
        <v>68</v>
      </c>
      <c r="AF32" s="34" t="s">
        <v>68</v>
      </c>
      <c r="AG32" s="34" t="s">
        <v>68</v>
      </c>
      <c r="AH32" s="34" t="s">
        <v>68</v>
      </c>
      <c r="AI32" s="34" t="s">
        <v>68</v>
      </c>
      <c r="AJ32" s="34" t="s">
        <v>68</v>
      </c>
      <c r="AK32" s="34" t="s">
        <v>68</v>
      </c>
      <c r="AL32" s="34" t="s">
        <v>68</v>
      </c>
      <c r="AM32" s="34" t="s">
        <v>68</v>
      </c>
      <c r="AN32" s="34" t="s">
        <v>68</v>
      </c>
      <c r="AO32" s="51" t="e">
        <f t="shared" si="6"/>
        <v>#DIV/0!</v>
      </c>
      <c r="AP32" s="51" t="e">
        <f t="shared" si="7"/>
        <v>#DIV/0!</v>
      </c>
      <c r="AQ32" s="35">
        <v>120</v>
      </c>
      <c r="AR32" s="36">
        <v>140</v>
      </c>
      <c r="AS32" s="36">
        <v>100</v>
      </c>
    </row>
    <row r="33" spans="1:45" ht="15.75" customHeight="1" x14ac:dyDescent="0.2">
      <c r="A33" s="27">
        <v>27</v>
      </c>
      <c r="B33" s="28" t="s">
        <v>35</v>
      </c>
      <c r="C33" s="54">
        <v>293.99</v>
      </c>
      <c r="D33" s="54">
        <v>463.99</v>
      </c>
      <c r="E33" s="29">
        <v>298.89999999999998</v>
      </c>
      <c r="F33" s="29">
        <v>496.5</v>
      </c>
      <c r="G33" s="29" t="s">
        <v>68</v>
      </c>
      <c r="H33" s="29" t="s">
        <v>68</v>
      </c>
      <c r="I33" s="29">
        <v>100</v>
      </c>
      <c r="J33" s="45">
        <f t="shared" si="0"/>
        <v>296.44499999999999</v>
      </c>
      <c r="K33" s="45">
        <f t="shared" si="1"/>
        <v>480.245</v>
      </c>
      <c r="L33" s="30">
        <v>324</v>
      </c>
      <c r="M33" s="31">
        <v>450</v>
      </c>
      <c r="N33" s="30">
        <v>402</v>
      </c>
      <c r="O33" s="31">
        <v>515</v>
      </c>
      <c r="P33" s="30" t="s">
        <v>68</v>
      </c>
      <c r="Q33" s="30" t="s">
        <v>68</v>
      </c>
      <c r="R33" s="31">
        <v>100</v>
      </c>
      <c r="S33" s="47">
        <f t="shared" si="2"/>
        <v>363</v>
      </c>
      <c r="T33" s="47">
        <f t="shared" si="3"/>
        <v>482.5</v>
      </c>
      <c r="U33" s="37">
        <v>364</v>
      </c>
      <c r="V33" s="38">
        <v>487</v>
      </c>
      <c r="W33" s="37">
        <v>335</v>
      </c>
      <c r="X33" s="32">
        <v>480</v>
      </c>
      <c r="Y33" s="32">
        <v>399</v>
      </c>
      <c r="Z33" s="32">
        <v>460</v>
      </c>
      <c r="AA33" s="32">
        <v>100</v>
      </c>
      <c r="AB33" s="49">
        <f t="shared" si="4"/>
        <v>366</v>
      </c>
      <c r="AC33" s="49">
        <f t="shared" si="5"/>
        <v>475.66666666666669</v>
      </c>
      <c r="AD33" s="34" t="s">
        <v>68</v>
      </c>
      <c r="AE33" s="34" t="s">
        <v>68</v>
      </c>
      <c r="AF33" s="34" t="s">
        <v>68</v>
      </c>
      <c r="AG33" s="34" t="s">
        <v>68</v>
      </c>
      <c r="AH33" s="34" t="s">
        <v>68</v>
      </c>
      <c r="AI33" s="34" t="s">
        <v>68</v>
      </c>
      <c r="AJ33" s="34" t="s">
        <v>68</v>
      </c>
      <c r="AK33" s="34" t="s">
        <v>68</v>
      </c>
      <c r="AL33" s="34" t="s">
        <v>68</v>
      </c>
      <c r="AM33" s="34" t="s">
        <v>68</v>
      </c>
      <c r="AN33" s="34" t="s">
        <v>68</v>
      </c>
      <c r="AO33" s="51" t="e">
        <f t="shared" si="6"/>
        <v>#DIV/0!</v>
      </c>
      <c r="AP33" s="51" t="e">
        <f t="shared" si="7"/>
        <v>#DIV/0!</v>
      </c>
      <c r="AQ33" s="40">
        <v>280</v>
      </c>
      <c r="AR33" s="41">
        <v>430</v>
      </c>
      <c r="AS33" s="36">
        <v>100</v>
      </c>
    </row>
    <row r="34" spans="1:45" ht="15.75" x14ac:dyDescent="0.2">
      <c r="A34" s="27">
        <v>28</v>
      </c>
      <c r="B34" s="60" t="s">
        <v>36</v>
      </c>
      <c r="C34" s="54">
        <v>8.89</v>
      </c>
      <c r="D34" s="54">
        <v>21.76</v>
      </c>
      <c r="E34" s="29">
        <v>8.8000000000000007</v>
      </c>
      <c r="F34" s="29">
        <v>34.76</v>
      </c>
      <c r="G34" s="29" t="s">
        <v>68</v>
      </c>
      <c r="H34" s="29" t="s">
        <v>68</v>
      </c>
      <c r="I34" s="29">
        <v>100</v>
      </c>
      <c r="J34" s="45">
        <f t="shared" si="0"/>
        <v>8.8450000000000006</v>
      </c>
      <c r="K34" s="45">
        <f t="shared" si="1"/>
        <v>28.259999999999998</v>
      </c>
      <c r="L34" s="30" t="s">
        <v>68</v>
      </c>
      <c r="M34" s="30" t="s">
        <v>68</v>
      </c>
      <c r="N34" s="30" t="s">
        <v>68</v>
      </c>
      <c r="O34" s="31" t="s">
        <v>68</v>
      </c>
      <c r="P34" s="30" t="s">
        <v>68</v>
      </c>
      <c r="Q34" s="30" t="s">
        <v>68</v>
      </c>
      <c r="R34" s="31">
        <v>50</v>
      </c>
      <c r="S34" s="47" t="e">
        <f t="shared" si="2"/>
        <v>#DIV/0!</v>
      </c>
      <c r="T34" s="47" t="e">
        <f t="shared" si="3"/>
        <v>#DIV/0!</v>
      </c>
      <c r="U34" s="37">
        <v>39</v>
      </c>
      <c r="V34" s="38">
        <v>39</v>
      </c>
      <c r="W34" s="32" t="s">
        <v>68</v>
      </c>
      <c r="X34" s="32" t="s">
        <v>68</v>
      </c>
      <c r="Y34" s="32" t="s">
        <v>68</v>
      </c>
      <c r="Z34" s="32" t="s">
        <v>68</v>
      </c>
      <c r="AA34" s="32">
        <v>67</v>
      </c>
      <c r="AB34" s="49">
        <f t="shared" si="4"/>
        <v>39</v>
      </c>
      <c r="AC34" s="49">
        <f t="shared" si="5"/>
        <v>39</v>
      </c>
      <c r="AD34" s="34" t="s">
        <v>68</v>
      </c>
      <c r="AE34" s="34" t="s">
        <v>68</v>
      </c>
      <c r="AF34" s="34" t="s">
        <v>68</v>
      </c>
      <c r="AG34" s="34" t="s">
        <v>68</v>
      </c>
      <c r="AH34" s="34" t="s">
        <v>68</v>
      </c>
      <c r="AI34" s="34" t="s">
        <v>68</v>
      </c>
      <c r="AJ34" s="34" t="s">
        <v>68</v>
      </c>
      <c r="AK34" s="34" t="s">
        <v>68</v>
      </c>
      <c r="AL34" s="34" t="s">
        <v>68</v>
      </c>
      <c r="AM34" s="34" t="s">
        <v>68</v>
      </c>
      <c r="AN34" s="34" t="s">
        <v>68</v>
      </c>
      <c r="AO34" s="51" t="e">
        <f t="shared" si="6"/>
        <v>#DIV/0!</v>
      </c>
      <c r="AP34" s="51" t="e">
        <f t="shared" si="7"/>
        <v>#DIV/0!</v>
      </c>
      <c r="AQ34" s="35">
        <v>25</v>
      </c>
      <c r="AR34" s="36">
        <v>45</v>
      </c>
      <c r="AS34" s="36">
        <v>100</v>
      </c>
    </row>
    <row r="35" spans="1:45" ht="15.75" x14ac:dyDescent="0.2">
      <c r="A35" s="27">
        <v>29</v>
      </c>
      <c r="B35" s="28" t="s">
        <v>37</v>
      </c>
      <c r="C35" s="54">
        <v>10.99</v>
      </c>
      <c r="D35" s="54">
        <v>28.39</v>
      </c>
      <c r="E35" s="29">
        <v>11.4</v>
      </c>
      <c r="F35" s="29">
        <v>18.5</v>
      </c>
      <c r="G35" s="29" t="s">
        <v>68</v>
      </c>
      <c r="H35" s="29" t="s">
        <v>68</v>
      </c>
      <c r="I35" s="29">
        <v>100</v>
      </c>
      <c r="J35" s="45">
        <f t="shared" si="0"/>
        <v>11.195</v>
      </c>
      <c r="K35" s="45">
        <f t="shared" si="1"/>
        <v>23.445</v>
      </c>
      <c r="L35" s="30" t="s">
        <v>68</v>
      </c>
      <c r="M35" s="30" t="s">
        <v>68</v>
      </c>
      <c r="N35" s="30" t="s">
        <v>68</v>
      </c>
      <c r="O35" s="31" t="s">
        <v>68</v>
      </c>
      <c r="P35" s="30" t="s">
        <v>68</v>
      </c>
      <c r="Q35" s="30" t="s">
        <v>68</v>
      </c>
      <c r="R35" s="31">
        <v>50</v>
      </c>
      <c r="S35" s="47" t="e">
        <f t="shared" si="2"/>
        <v>#DIV/0!</v>
      </c>
      <c r="T35" s="47" t="e">
        <f t="shared" si="3"/>
        <v>#DIV/0!</v>
      </c>
      <c r="U35" s="37">
        <v>39</v>
      </c>
      <c r="V35" s="38">
        <v>39</v>
      </c>
      <c r="W35" s="32" t="s">
        <v>68</v>
      </c>
      <c r="X35" s="32" t="s">
        <v>68</v>
      </c>
      <c r="Y35" s="32" t="s">
        <v>68</v>
      </c>
      <c r="Z35" s="32" t="s">
        <v>68</v>
      </c>
      <c r="AA35" s="32">
        <v>67</v>
      </c>
      <c r="AB35" s="49">
        <f t="shared" si="4"/>
        <v>39</v>
      </c>
      <c r="AC35" s="49">
        <f t="shared" si="5"/>
        <v>39</v>
      </c>
      <c r="AD35" s="34" t="s">
        <v>68</v>
      </c>
      <c r="AE35" s="34" t="s">
        <v>68</v>
      </c>
      <c r="AF35" s="34" t="s">
        <v>68</v>
      </c>
      <c r="AG35" s="34" t="s">
        <v>68</v>
      </c>
      <c r="AH35" s="34" t="s">
        <v>68</v>
      </c>
      <c r="AI35" s="34" t="s">
        <v>68</v>
      </c>
      <c r="AJ35" s="34" t="s">
        <v>68</v>
      </c>
      <c r="AK35" s="34" t="s">
        <v>68</v>
      </c>
      <c r="AL35" s="34" t="s">
        <v>68</v>
      </c>
      <c r="AM35" s="34" t="s">
        <v>68</v>
      </c>
      <c r="AN35" s="34" t="s">
        <v>68</v>
      </c>
      <c r="AO35" s="51" t="e">
        <f t="shared" si="6"/>
        <v>#DIV/0!</v>
      </c>
      <c r="AP35" s="51" t="e">
        <f t="shared" si="7"/>
        <v>#DIV/0!</v>
      </c>
      <c r="AQ35" s="35">
        <v>25</v>
      </c>
      <c r="AR35" s="36">
        <v>50</v>
      </c>
      <c r="AS35" s="36">
        <v>100</v>
      </c>
    </row>
    <row r="36" spans="1:45" ht="15.75" x14ac:dyDescent="0.2">
      <c r="A36" s="27">
        <v>30</v>
      </c>
      <c r="B36" s="28" t="s">
        <v>38</v>
      </c>
      <c r="C36" s="54">
        <v>16.59</v>
      </c>
      <c r="D36" s="54">
        <v>21.19</v>
      </c>
      <c r="E36" s="29">
        <v>16.100000000000001</v>
      </c>
      <c r="F36" s="29">
        <v>18.8</v>
      </c>
      <c r="G36" s="29" t="s">
        <v>68</v>
      </c>
      <c r="H36" s="29" t="s">
        <v>68</v>
      </c>
      <c r="I36" s="29">
        <v>100</v>
      </c>
      <c r="J36" s="45">
        <f t="shared" si="0"/>
        <v>16.344999999999999</v>
      </c>
      <c r="K36" s="45">
        <f t="shared" si="1"/>
        <v>19.995000000000001</v>
      </c>
      <c r="L36" s="30" t="s">
        <v>68</v>
      </c>
      <c r="M36" s="30" t="s">
        <v>68</v>
      </c>
      <c r="N36" s="30" t="s">
        <v>68</v>
      </c>
      <c r="O36" s="31" t="s">
        <v>68</v>
      </c>
      <c r="P36" s="30" t="s">
        <v>68</v>
      </c>
      <c r="Q36" s="30" t="s">
        <v>68</v>
      </c>
      <c r="R36" s="31">
        <v>50</v>
      </c>
      <c r="S36" s="47" t="e">
        <f t="shared" si="2"/>
        <v>#DIV/0!</v>
      </c>
      <c r="T36" s="47" t="e">
        <f t="shared" si="3"/>
        <v>#DIV/0!</v>
      </c>
      <c r="U36" s="37">
        <v>43</v>
      </c>
      <c r="V36" s="33">
        <v>43</v>
      </c>
      <c r="W36" s="32" t="s">
        <v>68</v>
      </c>
      <c r="X36" s="32" t="s">
        <v>68</v>
      </c>
      <c r="Y36" s="32" t="s">
        <v>68</v>
      </c>
      <c r="Z36" s="32" t="s">
        <v>68</v>
      </c>
      <c r="AA36" s="32">
        <v>67</v>
      </c>
      <c r="AB36" s="49">
        <f t="shared" si="4"/>
        <v>43</v>
      </c>
      <c r="AC36" s="49">
        <f t="shared" si="5"/>
        <v>43</v>
      </c>
      <c r="AD36" s="34" t="s">
        <v>68</v>
      </c>
      <c r="AE36" s="34" t="s">
        <v>68</v>
      </c>
      <c r="AF36" s="34" t="s">
        <v>68</v>
      </c>
      <c r="AG36" s="34" t="s">
        <v>68</v>
      </c>
      <c r="AH36" s="34" t="s">
        <v>68</v>
      </c>
      <c r="AI36" s="34" t="s">
        <v>68</v>
      </c>
      <c r="AJ36" s="34" t="s">
        <v>68</v>
      </c>
      <c r="AK36" s="34" t="s">
        <v>68</v>
      </c>
      <c r="AL36" s="34" t="s">
        <v>68</v>
      </c>
      <c r="AM36" s="34" t="s">
        <v>68</v>
      </c>
      <c r="AN36" s="34" t="s">
        <v>68</v>
      </c>
      <c r="AO36" s="51" t="e">
        <f t="shared" si="6"/>
        <v>#DIV/0!</v>
      </c>
      <c r="AP36" s="51" t="e">
        <f t="shared" si="7"/>
        <v>#DIV/0!</v>
      </c>
      <c r="AQ36" s="35">
        <v>18</v>
      </c>
      <c r="AR36" s="36">
        <v>35</v>
      </c>
      <c r="AS36" s="36">
        <v>100</v>
      </c>
    </row>
    <row r="37" spans="1:45" ht="15.75" x14ac:dyDescent="0.2">
      <c r="A37" s="27">
        <v>31</v>
      </c>
      <c r="B37" s="28" t="s">
        <v>39</v>
      </c>
      <c r="C37" s="54">
        <v>16.989999999999998</v>
      </c>
      <c r="D37" s="54">
        <v>30.89</v>
      </c>
      <c r="E37" s="29">
        <v>16.600000000000001</v>
      </c>
      <c r="F37" s="29">
        <v>46.1</v>
      </c>
      <c r="G37" s="29" t="s">
        <v>68</v>
      </c>
      <c r="H37" s="29" t="s">
        <v>68</v>
      </c>
      <c r="I37" s="29">
        <v>100</v>
      </c>
      <c r="J37" s="45">
        <f t="shared" si="0"/>
        <v>16.795000000000002</v>
      </c>
      <c r="K37" s="45">
        <f t="shared" si="1"/>
        <v>38.495000000000005</v>
      </c>
      <c r="L37" s="30" t="s">
        <v>68</v>
      </c>
      <c r="M37" s="30" t="s">
        <v>68</v>
      </c>
      <c r="N37" s="30" t="s">
        <v>68</v>
      </c>
      <c r="O37" s="31" t="s">
        <v>68</v>
      </c>
      <c r="P37" s="30" t="s">
        <v>68</v>
      </c>
      <c r="Q37" s="30" t="s">
        <v>68</v>
      </c>
      <c r="R37" s="31">
        <v>50</v>
      </c>
      <c r="S37" s="47" t="e">
        <f t="shared" si="2"/>
        <v>#DIV/0!</v>
      </c>
      <c r="T37" s="47" t="e">
        <f t="shared" si="3"/>
        <v>#DIV/0!</v>
      </c>
      <c r="U37" s="37">
        <v>42</v>
      </c>
      <c r="V37" s="38">
        <v>48</v>
      </c>
      <c r="W37" s="32" t="s">
        <v>68</v>
      </c>
      <c r="X37" s="32" t="s">
        <v>68</v>
      </c>
      <c r="Y37" s="32" t="s">
        <v>68</v>
      </c>
      <c r="Z37" s="32" t="s">
        <v>68</v>
      </c>
      <c r="AA37" s="32">
        <v>67</v>
      </c>
      <c r="AB37" s="49">
        <f t="shared" si="4"/>
        <v>42</v>
      </c>
      <c r="AC37" s="49">
        <f t="shared" si="5"/>
        <v>48</v>
      </c>
      <c r="AD37" s="34" t="s">
        <v>68</v>
      </c>
      <c r="AE37" s="34" t="s">
        <v>68</v>
      </c>
      <c r="AF37" s="34" t="s">
        <v>68</v>
      </c>
      <c r="AG37" s="34" t="s">
        <v>68</v>
      </c>
      <c r="AH37" s="34" t="s">
        <v>68</v>
      </c>
      <c r="AI37" s="34" t="s">
        <v>68</v>
      </c>
      <c r="AJ37" s="34" t="s">
        <v>68</v>
      </c>
      <c r="AK37" s="34" t="s">
        <v>68</v>
      </c>
      <c r="AL37" s="34" t="s">
        <v>68</v>
      </c>
      <c r="AM37" s="34" t="s">
        <v>68</v>
      </c>
      <c r="AN37" s="34" t="s">
        <v>68</v>
      </c>
      <c r="AO37" s="51" t="e">
        <f t="shared" si="6"/>
        <v>#DIV/0!</v>
      </c>
      <c r="AP37" s="51" t="e">
        <f t="shared" si="7"/>
        <v>#DIV/0!</v>
      </c>
      <c r="AQ37" s="35">
        <v>30</v>
      </c>
      <c r="AR37" s="36">
        <v>50</v>
      </c>
      <c r="AS37" s="36">
        <v>100</v>
      </c>
    </row>
    <row r="38" spans="1:45" ht="15.75" x14ac:dyDescent="0.2">
      <c r="A38" s="27">
        <v>32</v>
      </c>
      <c r="B38" s="28" t="s">
        <v>40</v>
      </c>
      <c r="C38" s="54">
        <v>89.99</v>
      </c>
      <c r="D38" s="54">
        <v>166.49</v>
      </c>
      <c r="E38" s="29">
        <v>107.4</v>
      </c>
      <c r="F38" s="29">
        <v>135</v>
      </c>
      <c r="G38" s="29" t="s">
        <v>68</v>
      </c>
      <c r="H38" s="29" t="s">
        <v>68</v>
      </c>
      <c r="I38" s="29">
        <v>100</v>
      </c>
      <c r="J38" s="45">
        <f t="shared" si="0"/>
        <v>98.694999999999993</v>
      </c>
      <c r="K38" s="45">
        <f t="shared" si="1"/>
        <v>150.745</v>
      </c>
      <c r="L38" s="30" t="s">
        <v>68</v>
      </c>
      <c r="M38" s="30" t="s">
        <v>68</v>
      </c>
      <c r="N38" s="30" t="s">
        <v>68</v>
      </c>
      <c r="O38" s="30" t="s">
        <v>68</v>
      </c>
      <c r="P38" s="30" t="s">
        <v>68</v>
      </c>
      <c r="Q38" s="30" t="s">
        <v>68</v>
      </c>
      <c r="R38" s="31">
        <v>50</v>
      </c>
      <c r="S38" s="47" t="e">
        <f t="shared" si="2"/>
        <v>#DIV/0!</v>
      </c>
      <c r="T38" s="47" t="e">
        <f t="shared" si="3"/>
        <v>#DIV/0!</v>
      </c>
      <c r="U38" s="37" t="s">
        <v>68</v>
      </c>
      <c r="V38" s="38" t="s">
        <v>68</v>
      </c>
      <c r="W38" s="32" t="s">
        <v>68</v>
      </c>
      <c r="X38" s="32" t="s">
        <v>68</v>
      </c>
      <c r="Y38" s="32" t="s">
        <v>68</v>
      </c>
      <c r="Z38" s="32" t="s">
        <v>68</v>
      </c>
      <c r="AA38" s="32">
        <v>33</v>
      </c>
      <c r="AB38" s="49" t="e">
        <f t="shared" si="4"/>
        <v>#DIV/0!</v>
      </c>
      <c r="AC38" s="49" t="e">
        <f t="shared" si="5"/>
        <v>#DIV/0!</v>
      </c>
      <c r="AD38" s="34" t="s">
        <v>68</v>
      </c>
      <c r="AE38" s="34" t="s">
        <v>68</v>
      </c>
      <c r="AF38" s="34" t="s">
        <v>68</v>
      </c>
      <c r="AG38" s="34" t="s">
        <v>68</v>
      </c>
      <c r="AH38" s="34" t="s">
        <v>68</v>
      </c>
      <c r="AI38" s="34" t="s">
        <v>68</v>
      </c>
      <c r="AJ38" s="34" t="s">
        <v>68</v>
      </c>
      <c r="AK38" s="34" t="s">
        <v>68</v>
      </c>
      <c r="AL38" s="34" t="s">
        <v>68</v>
      </c>
      <c r="AM38" s="34" t="s">
        <v>68</v>
      </c>
      <c r="AN38" s="34" t="s">
        <v>68</v>
      </c>
      <c r="AO38" s="51" t="e">
        <f t="shared" si="6"/>
        <v>#DIV/0!</v>
      </c>
      <c r="AP38" s="51" t="e">
        <f t="shared" si="7"/>
        <v>#DIV/0!</v>
      </c>
      <c r="AQ38" s="35">
        <v>40</v>
      </c>
      <c r="AR38" s="36">
        <v>60</v>
      </c>
      <c r="AS38" s="36">
        <v>100</v>
      </c>
    </row>
    <row r="39" spans="1:45" ht="15.75" x14ac:dyDescent="0.2">
      <c r="A39" s="27">
        <v>33</v>
      </c>
      <c r="B39" s="28" t="s">
        <v>41</v>
      </c>
      <c r="C39" s="54">
        <v>152.49</v>
      </c>
      <c r="D39" s="54">
        <v>152.49</v>
      </c>
      <c r="E39" s="29">
        <v>153.30000000000001</v>
      </c>
      <c r="F39" s="29">
        <v>153.30000000000001</v>
      </c>
      <c r="G39" s="29" t="s">
        <v>68</v>
      </c>
      <c r="H39" s="29" t="s">
        <v>68</v>
      </c>
      <c r="I39" s="29">
        <v>100</v>
      </c>
      <c r="J39" s="45">
        <f t="shared" si="0"/>
        <v>152.89500000000001</v>
      </c>
      <c r="K39" s="45">
        <f t="shared" si="1"/>
        <v>152.89500000000001</v>
      </c>
      <c r="L39" s="30" t="s">
        <v>68</v>
      </c>
      <c r="M39" s="30" t="s">
        <v>68</v>
      </c>
      <c r="N39" s="30" t="s">
        <v>68</v>
      </c>
      <c r="O39" s="30" t="s">
        <v>68</v>
      </c>
      <c r="P39" s="30" t="s">
        <v>68</v>
      </c>
      <c r="Q39" s="30" t="s">
        <v>68</v>
      </c>
      <c r="R39" s="31">
        <v>50</v>
      </c>
      <c r="S39" s="47" t="e">
        <f t="shared" si="2"/>
        <v>#DIV/0!</v>
      </c>
      <c r="T39" s="47" t="e">
        <f t="shared" si="3"/>
        <v>#DIV/0!</v>
      </c>
      <c r="U39" s="37" t="s">
        <v>68</v>
      </c>
      <c r="V39" s="38" t="s">
        <v>68</v>
      </c>
      <c r="W39" s="32" t="s">
        <v>68</v>
      </c>
      <c r="X39" s="32" t="s">
        <v>68</v>
      </c>
      <c r="Y39" s="32" t="s">
        <v>68</v>
      </c>
      <c r="Z39" s="32" t="s">
        <v>68</v>
      </c>
      <c r="AA39" s="32">
        <v>33</v>
      </c>
      <c r="AB39" s="49" t="e">
        <f t="shared" si="4"/>
        <v>#DIV/0!</v>
      </c>
      <c r="AC39" s="49" t="e">
        <f t="shared" si="5"/>
        <v>#DIV/0!</v>
      </c>
      <c r="AD39" s="34" t="s">
        <v>68</v>
      </c>
      <c r="AE39" s="34" t="s">
        <v>68</v>
      </c>
      <c r="AF39" s="34" t="s">
        <v>68</v>
      </c>
      <c r="AG39" s="34" t="s">
        <v>68</v>
      </c>
      <c r="AH39" s="34" t="s">
        <v>68</v>
      </c>
      <c r="AI39" s="34" t="s">
        <v>68</v>
      </c>
      <c r="AJ39" s="34" t="s">
        <v>68</v>
      </c>
      <c r="AK39" s="34" t="s">
        <v>68</v>
      </c>
      <c r="AL39" s="34" t="s">
        <v>68</v>
      </c>
      <c r="AM39" s="34" t="s">
        <v>68</v>
      </c>
      <c r="AN39" s="34" t="s">
        <v>68</v>
      </c>
      <c r="AO39" s="51" t="e">
        <f t="shared" si="6"/>
        <v>#DIV/0!</v>
      </c>
      <c r="AP39" s="51" t="e">
        <f t="shared" si="7"/>
        <v>#DIV/0!</v>
      </c>
      <c r="AQ39" s="35">
        <v>80</v>
      </c>
      <c r="AR39" s="36">
        <v>130</v>
      </c>
      <c r="AS39" s="36">
        <v>100</v>
      </c>
    </row>
    <row r="40" spans="1:45" ht="15.75" x14ac:dyDescent="0.2">
      <c r="A40" s="27">
        <v>34</v>
      </c>
      <c r="B40" s="28" t="s">
        <v>42</v>
      </c>
      <c r="C40" s="54">
        <v>169.99</v>
      </c>
      <c r="D40" s="54">
        <v>359.29</v>
      </c>
      <c r="E40" s="29">
        <v>197.9</v>
      </c>
      <c r="F40" s="29">
        <v>269.7</v>
      </c>
      <c r="G40" s="29" t="s">
        <v>68</v>
      </c>
      <c r="H40" s="29" t="s">
        <v>68</v>
      </c>
      <c r="I40" s="29">
        <v>100</v>
      </c>
      <c r="J40" s="45">
        <f t="shared" si="0"/>
        <v>183.94499999999999</v>
      </c>
      <c r="K40" s="45">
        <f t="shared" si="1"/>
        <v>314.495</v>
      </c>
      <c r="L40" s="30" t="s">
        <v>68</v>
      </c>
      <c r="M40" s="30" t="s">
        <v>68</v>
      </c>
      <c r="N40" s="30" t="s">
        <v>68</v>
      </c>
      <c r="O40" s="30" t="s">
        <v>68</v>
      </c>
      <c r="P40" s="30" t="s">
        <v>68</v>
      </c>
      <c r="Q40" s="30" t="s">
        <v>68</v>
      </c>
      <c r="R40" s="31" t="s">
        <v>68</v>
      </c>
      <c r="S40" s="47" t="e">
        <f t="shared" si="2"/>
        <v>#DIV/0!</v>
      </c>
      <c r="T40" s="47" t="e">
        <f t="shared" si="3"/>
        <v>#DIV/0!</v>
      </c>
      <c r="U40" s="32" t="s">
        <v>68</v>
      </c>
      <c r="V40" s="32" t="s">
        <v>68</v>
      </c>
      <c r="W40" s="32" t="s">
        <v>68</v>
      </c>
      <c r="X40" s="32" t="s">
        <v>68</v>
      </c>
      <c r="Y40" s="32" t="s">
        <v>68</v>
      </c>
      <c r="Z40" s="32" t="s">
        <v>68</v>
      </c>
      <c r="AA40" s="32">
        <v>50</v>
      </c>
      <c r="AB40" s="49" t="e">
        <f t="shared" si="4"/>
        <v>#DIV/0!</v>
      </c>
      <c r="AC40" s="49" t="e">
        <f t="shared" si="5"/>
        <v>#DIV/0!</v>
      </c>
      <c r="AD40" s="34" t="s">
        <v>68</v>
      </c>
      <c r="AE40" s="34" t="s">
        <v>68</v>
      </c>
      <c r="AF40" s="34" t="s">
        <v>68</v>
      </c>
      <c r="AG40" s="34" t="s">
        <v>68</v>
      </c>
      <c r="AH40" s="34" t="s">
        <v>68</v>
      </c>
      <c r="AI40" s="34" t="s">
        <v>68</v>
      </c>
      <c r="AJ40" s="34" t="s">
        <v>68</v>
      </c>
      <c r="AK40" s="34" t="s">
        <v>68</v>
      </c>
      <c r="AL40" s="34" t="s">
        <v>68</v>
      </c>
      <c r="AM40" s="34" t="s">
        <v>68</v>
      </c>
      <c r="AN40" s="34" t="s">
        <v>68</v>
      </c>
      <c r="AO40" s="51" t="e">
        <f t="shared" si="6"/>
        <v>#DIV/0!</v>
      </c>
      <c r="AP40" s="51" t="e">
        <f t="shared" si="7"/>
        <v>#DIV/0!</v>
      </c>
      <c r="AQ40" s="35" t="s">
        <v>68</v>
      </c>
      <c r="AR40" s="36" t="s">
        <v>68</v>
      </c>
      <c r="AS40" s="36">
        <v>100</v>
      </c>
    </row>
    <row r="41" spans="1:45" ht="15.75" customHeight="1" x14ac:dyDescent="0.2">
      <c r="A41" s="27">
        <v>35</v>
      </c>
      <c r="B41" s="28" t="s">
        <v>43</v>
      </c>
      <c r="C41" s="54">
        <v>70.489999999999995</v>
      </c>
      <c r="D41" s="54">
        <v>96.8</v>
      </c>
      <c r="E41" s="29">
        <v>69.900000000000006</v>
      </c>
      <c r="F41" s="29">
        <v>97.5</v>
      </c>
      <c r="G41" s="29" t="s">
        <v>68</v>
      </c>
      <c r="H41" s="29" t="s">
        <v>68</v>
      </c>
      <c r="I41" s="29">
        <v>100</v>
      </c>
      <c r="J41" s="45">
        <f t="shared" si="0"/>
        <v>70.194999999999993</v>
      </c>
      <c r="K41" s="45">
        <f t="shared" si="1"/>
        <v>97.15</v>
      </c>
      <c r="L41" s="30" t="s">
        <v>68</v>
      </c>
      <c r="M41" s="30" t="s">
        <v>68</v>
      </c>
      <c r="N41" s="30" t="s">
        <v>68</v>
      </c>
      <c r="O41" s="30" t="s">
        <v>68</v>
      </c>
      <c r="P41" s="30" t="s">
        <v>68</v>
      </c>
      <c r="Q41" s="30" t="s">
        <v>68</v>
      </c>
      <c r="R41" s="31">
        <v>50</v>
      </c>
      <c r="S41" s="47" t="e">
        <f t="shared" si="2"/>
        <v>#DIV/0!</v>
      </c>
      <c r="T41" s="47" t="e">
        <f t="shared" si="3"/>
        <v>#DIV/0!</v>
      </c>
      <c r="U41" s="37">
        <v>85</v>
      </c>
      <c r="V41" s="38">
        <v>85</v>
      </c>
      <c r="W41" s="32" t="s">
        <v>68</v>
      </c>
      <c r="X41" s="32" t="s">
        <v>68</v>
      </c>
      <c r="Y41" s="32" t="s">
        <v>68</v>
      </c>
      <c r="Z41" s="32" t="s">
        <v>68</v>
      </c>
      <c r="AA41" s="32">
        <v>33</v>
      </c>
      <c r="AB41" s="49">
        <f t="shared" si="4"/>
        <v>85</v>
      </c>
      <c r="AC41" s="49">
        <f t="shared" si="5"/>
        <v>85</v>
      </c>
      <c r="AD41" s="34" t="s">
        <v>68</v>
      </c>
      <c r="AE41" s="34" t="s">
        <v>68</v>
      </c>
      <c r="AF41" s="34" t="s">
        <v>68</v>
      </c>
      <c r="AG41" s="34" t="s">
        <v>68</v>
      </c>
      <c r="AH41" s="34" t="s">
        <v>68</v>
      </c>
      <c r="AI41" s="34" t="s">
        <v>68</v>
      </c>
      <c r="AJ41" s="34" t="s">
        <v>68</v>
      </c>
      <c r="AK41" s="34" t="s">
        <v>68</v>
      </c>
      <c r="AL41" s="34" t="s">
        <v>68</v>
      </c>
      <c r="AM41" s="34" t="s">
        <v>68</v>
      </c>
      <c r="AN41" s="34" t="s">
        <v>68</v>
      </c>
      <c r="AO41" s="51" t="e">
        <f t="shared" si="6"/>
        <v>#DIV/0!</v>
      </c>
      <c r="AP41" s="51" t="e">
        <f t="shared" si="7"/>
        <v>#DIV/0!</v>
      </c>
      <c r="AQ41" s="35">
        <v>50</v>
      </c>
      <c r="AR41" s="36">
        <v>70</v>
      </c>
      <c r="AS41" s="36">
        <v>100</v>
      </c>
    </row>
    <row r="42" spans="1:45" ht="15.75" x14ac:dyDescent="0.2">
      <c r="A42" s="27">
        <v>36</v>
      </c>
      <c r="B42" s="28" t="s">
        <v>44</v>
      </c>
      <c r="C42" s="54">
        <v>63.99</v>
      </c>
      <c r="D42" s="54">
        <v>65.989999999999995</v>
      </c>
      <c r="E42" s="29">
        <v>65.900000000000006</v>
      </c>
      <c r="F42" s="29">
        <v>65.400000000000006</v>
      </c>
      <c r="G42" s="29" t="s">
        <v>68</v>
      </c>
      <c r="H42" s="29" t="s">
        <v>68</v>
      </c>
      <c r="I42" s="29">
        <v>100</v>
      </c>
      <c r="J42" s="45">
        <f t="shared" si="0"/>
        <v>64.945000000000007</v>
      </c>
      <c r="K42" s="45">
        <f t="shared" si="1"/>
        <v>65.694999999999993</v>
      </c>
      <c r="L42" s="30" t="s">
        <v>68</v>
      </c>
      <c r="M42" s="30" t="s">
        <v>68</v>
      </c>
      <c r="N42" s="30" t="s">
        <v>68</v>
      </c>
      <c r="O42" s="30" t="s">
        <v>68</v>
      </c>
      <c r="P42" s="30" t="s">
        <v>68</v>
      </c>
      <c r="Q42" s="30" t="s">
        <v>68</v>
      </c>
      <c r="R42" s="31">
        <v>50</v>
      </c>
      <c r="S42" s="47" t="e">
        <f t="shared" si="2"/>
        <v>#DIV/0!</v>
      </c>
      <c r="T42" s="47" t="e">
        <f t="shared" si="3"/>
        <v>#DIV/0!</v>
      </c>
      <c r="U42" s="37" t="s">
        <v>68</v>
      </c>
      <c r="V42" s="38" t="s">
        <v>68</v>
      </c>
      <c r="W42" s="32" t="s">
        <v>68</v>
      </c>
      <c r="X42" s="32" t="s">
        <v>68</v>
      </c>
      <c r="Y42" s="32" t="s">
        <v>68</v>
      </c>
      <c r="Z42" s="32" t="s">
        <v>68</v>
      </c>
      <c r="AA42" s="32">
        <v>0</v>
      </c>
      <c r="AB42" s="49" t="e">
        <f t="shared" si="4"/>
        <v>#DIV/0!</v>
      </c>
      <c r="AC42" s="49" t="e">
        <f t="shared" si="5"/>
        <v>#DIV/0!</v>
      </c>
      <c r="AD42" s="34" t="s">
        <v>68</v>
      </c>
      <c r="AE42" s="34" t="s">
        <v>68</v>
      </c>
      <c r="AF42" s="34" t="s">
        <v>68</v>
      </c>
      <c r="AG42" s="34" t="s">
        <v>68</v>
      </c>
      <c r="AH42" s="34" t="s">
        <v>68</v>
      </c>
      <c r="AI42" s="34" t="s">
        <v>68</v>
      </c>
      <c r="AJ42" s="34" t="s">
        <v>68</v>
      </c>
      <c r="AK42" s="34" t="s">
        <v>68</v>
      </c>
      <c r="AL42" s="34" t="s">
        <v>68</v>
      </c>
      <c r="AM42" s="34" t="s">
        <v>68</v>
      </c>
      <c r="AN42" s="34" t="s">
        <v>68</v>
      </c>
      <c r="AO42" s="51" t="e">
        <f t="shared" si="6"/>
        <v>#DIV/0!</v>
      </c>
      <c r="AP42" s="51" t="e">
        <f t="shared" si="7"/>
        <v>#DIV/0!</v>
      </c>
      <c r="AQ42" s="35">
        <v>60.5</v>
      </c>
      <c r="AR42" s="36">
        <v>90</v>
      </c>
      <c r="AS42" s="36">
        <v>100</v>
      </c>
    </row>
    <row r="43" spans="1:45" ht="15.75" customHeight="1" x14ac:dyDescent="0.2">
      <c r="A43" s="27">
        <v>37</v>
      </c>
      <c r="B43" s="28" t="s">
        <v>45</v>
      </c>
      <c r="C43" s="54">
        <v>178.39</v>
      </c>
      <c r="D43" s="54">
        <v>313.79000000000002</v>
      </c>
      <c r="E43" s="29">
        <v>201.9</v>
      </c>
      <c r="F43" s="29">
        <v>201.9</v>
      </c>
      <c r="G43" s="29" t="s">
        <v>68</v>
      </c>
      <c r="H43" s="29" t="s">
        <v>68</v>
      </c>
      <c r="I43" s="29">
        <v>100</v>
      </c>
      <c r="J43" s="45">
        <f t="shared" si="0"/>
        <v>190.14499999999998</v>
      </c>
      <c r="K43" s="45">
        <f t="shared" si="1"/>
        <v>257.84500000000003</v>
      </c>
      <c r="L43" s="30" t="s">
        <v>68</v>
      </c>
      <c r="M43" s="30" t="s">
        <v>68</v>
      </c>
      <c r="N43" s="30" t="s">
        <v>68</v>
      </c>
      <c r="O43" s="30" t="s">
        <v>68</v>
      </c>
      <c r="P43" s="30" t="s">
        <v>68</v>
      </c>
      <c r="Q43" s="30" t="s">
        <v>68</v>
      </c>
      <c r="R43" s="31" t="s">
        <v>68</v>
      </c>
      <c r="S43" s="47" t="e">
        <f t="shared" si="2"/>
        <v>#DIV/0!</v>
      </c>
      <c r="T43" s="47" t="e">
        <f t="shared" si="3"/>
        <v>#DIV/0!</v>
      </c>
      <c r="U43" s="32" t="s">
        <v>68</v>
      </c>
      <c r="V43" s="32" t="s">
        <v>68</v>
      </c>
      <c r="W43" s="32" t="s">
        <v>68</v>
      </c>
      <c r="X43" s="32" t="s">
        <v>68</v>
      </c>
      <c r="Y43" s="32" t="s">
        <v>68</v>
      </c>
      <c r="Z43" s="32" t="s">
        <v>68</v>
      </c>
      <c r="AA43" s="32" t="s">
        <v>68</v>
      </c>
      <c r="AB43" s="49" t="e">
        <f t="shared" si="4"/>
        <v>#DIV/0!</v>
      </c>
      <c r="AC43" s="49" t="e">
        <f t="shared" si="5"/>
        <v>#DIV/0!</v>
      </c>
      <c r="AD43" s="34" t="s">
        <v>68</v>
      </c>
      <c r="AE43" s="34" t="s">
        <v>68</v>
      </c>
      <c r="AF43" s="34" t="s">
        <v>68</v>
      </c>
      <c r="AG43" s="34" t="s">
        <v>68</v>
      </c>
      <c r="AH43" s="34" t="s">
        <v>68</v>
      </c>
      <c r="AI43" s="34" t="s">
        <v>68</v>
      </c>
      <c r="AJ43" s="34" t="s">
        <v>68</v>
      </c>
      <c r="AK43" s="34" t="s">
        <v>68</v>
      </c>
      <c r="AL43" s="34" t="s">
        <v>68</v>
      </c>
      <c r="AM43" s="34" t="s">
        <v>68</v>
      </c>
      <c r="AN43" s="34" t="s">
        <v>68</v>
      </c>
      <c r="AO43" s="51" t="e">
        <f t="shared" si="6"/>
        <v>#DIV/0!</v>
      </c>
      <c r="AP43" s="51" t="e">
        <f t="shared" si="7"/>
        <v>#DIV/0!</v>
      </c>
      <c r="AQ43" s="35" t="s">
        <v>68</v>
      </c>
      <c r="AR43" s="36" t="s">
        <v>68</v>
      </c>
      <c r="AS43" s="36">
        <v>100</v>
      </c>
    </row>
    <row r="44" spans="1:45" ht="15.75" x14ac:dyDescent="0.2">
      <c r="A44" s="27">
        <v>38</v>
      </c>
      <c r="B44" s="28" t="s">
        <v>46</v>
      </c>
      <c r="C44" s="54">
        <v>41.39</v>
      </c>
      <c r="D44" s="54">
        <v>66.89</v>
      </c>
      <c r="E44" s="29">
        <v>40.700000000000003</v>
      </c>
      <c r="F44" s="29">
        <v>45.6</v>
      </c>
      <c r="G44" s="29" t="s">
        <v>68</v>
      </c>
      <c r="H44" s="29" t="s">
        <v>68</v>
      </c>
      <c r="I44" s="29">
        <v>100</v>
      </c>
      <c r="J44" s="45">
        <f t="shared" si="0"/>
        <v>41.045000000000002</v>
      </c>
      <c r="K44" s="45">
        <f t="shared" si="1"/>
        <v>56.245000000000005</v>
      </c>
      <c r="L44" s="30" t="s">
        <v>68</v>
      </c>
      <c r="M44" s="30" t="s">
        <v>68</v>
      </c>
      <c r="N44" s="30"/>
      <c r="O44" s="30"/>
      <c r="P44" s="30" t="s">
        <v>68</v>
      </c>
      <c r="Q44" s="30" t="s">
        <v>68</v>
      </c>
      <c r="R44" s="31">
        <v>50</v>
      </c>
      <c r="S44" s="47" t="str">
        <f t="shared" si="2"/>
        <v/>
      </c>
      <c r="T44" s="47" t="str">
        <f t="shared" si="3"/>
        <v/>
      </c>
      <c r="U44" s="32" t="s">
        <v>68</v>
      </c>
      <c r="V44" s="32" t="s">
        <v>68</v>
      </c>
      <c r="W44" s="32" t="s">
        <v>68</v>
      </c>
      <c r="X44" s="32" t="s">
        <v>68</v>
      </c>
      <c r="Y44" s="32" t="s">
        <v>68</v>
      </c>
      <c r="Z44" s="32" t="s">
        <v>68</v>
      </c>
      <c r="AA44" s="32">
        <v>0</v>
      </c>
      <c r="AB44" s="49" t="e">
        <f t="shared" si="4"/>
        <v>#DIV/0!</v>
      </c>
      <c r="AC44" s="49" t="e">
        <f t="shared" si="5"/>
        <v>#DIV/0!</v>
      </c>
      <c r="AD44" s="34" t="s">
        <v>68</v>
      </c>
      <c r="AE44" s="34" t="s">
        <v>68</v>
      </c>
      <c r="AF44" s="34" t="s">
        <v>68</v>
      </c>
      <c r="AG44" s="34" t="s">
        <v>68</v>
      </c>
      <c r="AH44" s="34" t="s">
        <v>68</v>
      </c>
      <c r="AI44" s="34" t="s">
        <v>68</v>
      </c>
      <c r="AJ44" s="34" t="s">
        <v>68</v>
      </c>
      <c r="AK44" s="34" t="s">
        <v>68</v>
      </c>
      <c r="AL44" s="34" t="s">
        <v>68</v>
      </c>
      <c r="AM44" s="34" t="s">
        <v>68</v>
      </c>
      <c r="AN44" s="34" t="s">
        <v>68</v>
      </c>
      <c r="AO44" s="51" t="e">
        <f t="shared" si="6"/>
        <v>#DIV/0!</v>
      </c>
      <c r="AP44" s="51" t="e">
        <f t="shared" si="7"/>
        <v>#DIV/0!</v>
      </c>
      <c r="AQ44" s="35">
        <v>50</v>
      </c>
      <c r="AR44" s="36">
        <v>100</v>
      </c>
      <c r="AS44" s="36">
        <v>100</v>
      </c>
    </row>
    <row r="45" spans="1:45" ht="15.75" customHeight="1" x14ac:dyDescent="0.2">
      <c r="A45" s="27">
        <v>39</v>
      </c>
      <c r="B45" s="28" t="s">
        <v>47</v>
      </c>
      <c r="C45" s="54">
        <v>72.59</v>
      </c>
      <c r="D45" s="54">
        <v>523</v>
      </c>
      <c r="E45" s="29">
        <v>80.3</v>
      </c>
      <c r="F45" s="29">
        <v>80.3</v>
      </c>
      <c r="G45" s="29" t="s">
        <v>68</v>
      </c>
      <c r="H45" s="29" t="s">
        <v>68</v>
      </c>
      <c r="I45" s="29">
        <v>100</v>
      </c>
      <c r="J45" s="45">
        <f t="shared" si="0"/>
        <v>76.444999999999993</v>
      </c>
      <c r="K45" s="45">
        <f t="shared" si="1"/>
        <v>301.64999999999998</v>
      </c>
      <c r="L45" s="30" t="s">
        <v>68</v>
      </c>
      <c r="M45" s="30" t="s">
        <v>68</v>
      </c>
      <c r="N45" s="30" t="s">
        <v>68</v>
      </c>
      <c r="O45" s="30"/>
      <c r="P45" s="30" t="s">
        <v>68</v>
      </c>
      <c r="Q45" s="30" t="s">
        <v>68</v>
      </c>
      <c r="R45" s="31">
        <v>50</v>
      </c>
      <c r="S45" s="47" t="e">
        <f t="shared" si="2"/>
        <v>#DIV/0!</v>
      </c>
      <c r="T45" s="47" t="str">
        <f t="shared" si="3"/>
        <v/>
      </c>
      <c r="U45" s="32" t="s">
        <v>68</v>
      </c>
      <c r="V45" s="32" t="s">
        <v>68</v>
      </c>
      <c r="W45" s="32" t="s">
        <v>68</v>
      </c>
      <c r="X45" s="32" t="s">
        <v>68</v>
      </c>
      <c r="Y45" s="32" t="s">
        <v>68</v>
      </c>
      <c r="Z45" s="32" t="s">
        <v>68</v>
      </c>
      <c r="AA45" s="32">
        <v>0</v>
      </c>
      <c r="AB45" s="49" t="e">
        <f t="shared" si="4"/>
        <v>#DIV/0!</v>
      </c>
      <c r="AC45" s="49" t="e">
        <f t="shared" si="5"/>
        <v>#DIV/0!</v>
      </c>
      <c r="AD45" s="34" t="s">
        <v>68</v>
      </c>
      <c r="AE45" s="34" t="s">
        <v>68</v>
      </c>
      <c r="AF45" s="34" t="s">
        <v>68</v>
      </c>
      <c r="AG45" s="34" t="s">
        <v>68</v>
      </c>
      <c r="AH45" s="34" t="s">
        <v>68</v>
      </c>
      <c r="AI45" s="34" t="s">
        <v>68</v>
      </c>
      <c r="AJ45" s="34" t="s">
        <v>68</v>
      </c>
      <c r="AK45" s="34" t="s">
        <v>68</v>
      </c>
      <c r="AL45" s="34" t="s">
        <v>68</v>
      </c>
      <c r="AM45" s="34" t="s">
        <v>68</v>
      </c>
      <c r="AN45" s="34" t="s">
        <v>68</v>
      </c>
      <c r="AO45" s="51" t="e">
        <f t="shared" si="6"/>
        <v>#DIV/0!</v>
      </c>
      <c r="AP45" s="51" t="e">
        <f t="shared" si="7"/>
        <v>#DIV/0!</v>
      </c>
      <c r="AQ45" s="35">
        <v>70</v>
      </c>
      <c r="AR45" s="36">
        <v>120</v>
      </c>
      <c r="AS45" s="36">
        <v>100</v>
      </c>
    </row>
    <row r="46" spans="1:45" ht="15.75" x14ac:dyDescent="0.2">
      <c r="A46" s="27">
        <v>40</v>
      </c>
      <c r="B46" s="28" t="s">
        <v>48</v>
      </c>
      <c r="C46" s="54">
        <v>47.09</v>
      </c>
      <c r="D46" s="54">
        <v>71.89</v>
      </c>
      <c r="E46" s="29">
        <v>51.2</v>
      </c>
      <c r="F46" s="29">
        <v>60.7</v>
      </c>
      <c r="G46" s="29" t="s">
        <v>68</v>
      </c>
      <c r="H46" s="29" t="s">
        <v>68</v>
      </c>
      <c r="I46" s="29">
        <v>100</v>
      </c>
      <c r="J46" s="45">
        <f t="shared" si="0"/>
        <v>49.145000000000003</v>
      </c>
      <c r="K46" s="45">
        <f t="shared" si="1"/>
        <v>66.295000000000002</v>
      </c>
      <c r="L46" s="30">
        <v>39</v>
      </c>
      <c r="M46" s="31">
        <v>39</v>
      </c>
      <c r="N46" s="30">
        <v>42</v>
      </c>
      <c r="O46" s="31">
        <v>42</v>
      </c>
      <c r="P46" s="30" t="s">
        <v>68</v>
      </c>
      <c r="Q46" s="30" t="s">
        <v>68</v>
      </c>
      <c r="R46" s="31">
        <v>100</v>
      </c>
      <c r="S46" s="47">
        <f t="shared" si="2"/>
        <v>40.5</v>
      </c>
      <c r="T46" s="47">
        <f t="shared" si="3"/>
        <v>40.5</v>
      </c>
      <c r="U46" s="37">
        <v>56</v>
      </c>
      <c r="V46" s="38">
        <v>56</v>
      </c>
      <c r="W46" s="32">
        <v>54</v>
      </c>
      <c r="X46" s="32">
        <v>54</v>
      </c>
      <c r="Y46" s="32" t="s">
        <v>68</v>
      </c>
      <c r="Z46" s="32" t="s">
        <v>68</v>
      </c>
      <c r="AA46" s="32">
        <v>55</v>
      </c>
      <c r="AB46" s="49">
        <f t="shared" si="4"/>
        <v>55</v>
      </c>
      <c r="AC46" s="49">
        <f t="shared" si="5"/>
        <v>55</v>
      </c>
      <c r="AD46" s="34" t="s">
        <v>68</v>
      </c>
      <c r="AE46" s="34" t="s">
        <v>68</v>
      </c>
      <c r="AF46" s="34" t="s">
        <v>68</v>
      </c>
      <c r="AG46" s="34" t="s">
        <v>68</v>
      </c>
      <c r="AH46" s="34" t="s">
        <v>68</v>
      </c>
      <c r="AI46" s="34" t="s">
        <v>68</v>
      </c>
      <c r="AJ46" s="34" t="s">
        <v>68</v>
      </c>
      <c r="AK46" s="34" t="s">
        <v>68</v>
      </c>
      <c r="AL46" s="34" t="s">
        <v>68</v>
      </c>
      <c r="AM46" s="34" t="s">
        <v>68</v>
      </c>
      <c r="AN46" s="34" t="s">
        <v>68</v>
      </c>
      <c r="AO46" s="51" t="e">
        <f t="shared" si="6"/>
        <v>#DIV/0!</v>
      </c>
      <c r="AP46" s="51" t="e">
        <f t="shared" si="7"/>
        <v>#DIV/0!</v>
      </c>
      <c r="AQ46" s="35">
        <v>36</v>
      </c>
      <c r="AR46" s="36">
        <v>55</v>
      </c>
      <c r="AS46" s="36">
        <v>100</v>
      </c>
    </row>
    <row r="47" spans="1:4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55"/>
      <c r="X47" s="42"/>
      <c r="Y47" s="42"/>
      <c r="Z47" s="42"/>
      <c r="AA47" s="42"/>
      <c r="AB47" s="42" t="str">
        <f t="shared" si="4"/>
        <v/>
      </c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</row>
    <row r="48" spans="1:45" x14ac:dyDescent="0.2">
      <c r="A48" s="42"/>
      <c r="B48" s="42" t="s">
        <v>62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49" spans="1:45" ht="25.5" customHeight="1" x14ac:dyDescent="0.2">
      <c r="A49" s="42"/>
      <c r="B49" s="61" t="s">
        <v>64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</row>
    <row r="50" spans="1:45" ht="20.25" x14ac:dyDescent="0.2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1:45" ht="25.5" x14ac:dyDescent="0.2">
      <c r="A51" s="42"/>
      <c r="B51" s="61" t="s">
        <v>63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43"/>
      <c r="Q51" s="4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t="20.25" x14ac:dyDescent="0.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ht="25.5" customHeight="1" x14ac:dyDescent="0.2">
      <c r="B53" s="61" t="s">
        <v>65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</sheetData>
  <sheetProtection password="C96D" sheet="1" objects="1" scenarios="1"/>
  <mergeCells count="35">
    <mergeCell ref="A4:A6"/>
    <mergeCell ref="E5:F5"/>
    <mergeCell ref="G5:H5"/>
    <mergeCell ref="J5:K5"/>
    <mergeCell ref="B51:O51"/>
    <mergeCell ref="L5:M5"/>
    <mergeCell ref="N5:O5"/>
    <mergeCell ref="B49:S49"/>
    <mergeCell ref="B2:AS2"/>
    <mergeCell ref="I5:I6"/>
    <mergeCell ref="AJ5:AK5"/>
    <mergeCell ref="AL5:AM5"/>
    <mergeCell ref="AQ5:AR5"/>
    <mergeCell ref="AS5:AS6"/>
    <mergeCell ref="AQ4:AS4"/>
    <mergeCell ref="AD5:AE5"/>
    <mergeCell ref="AF5:AG5"/>
    <mergeCell ref="C5:D5"/>
    <mergeCell ref="B4:B6"/>
    <mergeCell ref="C4:K4"/>
    <mergeCell ref="AA5:AA6"/>
    <mergeCell ref="L4:T4"/>
    <mergeCell ref="S5:T5"/>
    <mergeCell ref="U4:AC4"/>
    <mergeCell ref="AD4:AP4"/>
    <mergeCell ref="AO5:AP5"/>
    <mergeCell ref="AH5:AI5"/>
    <mergeCell ref="AN5:AN6"/>
    <mergeCell ref="AB5:AC5"/>
    <mergeCell ref="B53:AG53"/>
    <mergeCell ref="W5:X5"/>
    <mergeCell ref="Y5:Z5"/>
    <mergeCell ref="P5:Q5"/>
    <mergeCell ref="R5:R6"/>
    <mergeCell ref="U5:V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29" fitToHeight="0" orientation="landscape" r:id="rId1"/>
  <ignoredErrors>
    <ignoredError sqref="R5 AA5 AN5 AS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8" sqref="F8"/>
    </sheetView>
  </sheetViews>
  <sheetFormatPr defaultColWidth="9.140625" defaultRowHeight="15" x14ac:dyDescent="0.25"/>
  <cols>
    <col min="1" max="1" width="4.5703125" style="3" customWidth="1"/>
    <col min="2" max="2" width="39.42578125" style="3" customWidth="1"/>
    <col min="3" max="17" width="9.5703125" style="3" customWidth="1"/>
    <col min="18" max="16384" width="9.140625" style="3"/>
  </cols>
  <sheetData>
    <row r="1" spans="1:17" x14ac:dyDescent="0.25">
      <c r="A1" s="5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8" t="s">
        <v>49</v>
      </c>
      <c r="O1" s="88"/>
      <c r="P1" s="88"/>
      <c r="Q1" s="88"/>
    </row>
    <row r="2" spans="1:17" x14ac:dyDescent="0.25">
      <c r="A2" s="89" t="s">
        <v>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x14ac:dyDescent="0.25">
      <c r="A3" s="90" t="s">
        <v>0</v>
      </c>
      <c r="B3" s="91" t="s">
        <v>1</v>
      </c>
      <c r="C3" s="92" t="s">
        <v>2</v>
      </c>
      <c r="D3" s="92"/>
      <c r="E3" s="92"/>
      <c r="F3" s="93" t="s">
        <v>3</v>
      </c>
      <c r="G3" s="93"/>
      <c r="H3" s="93"/>
      <c r="I3" s="86" t="s">
        <v>4</v>
      </c>
      <c r="J3" s="86"/>
      <c r="K3" s="86"/>
      <c r="L3" s="87" t="s">
        <v>50</v>
      </c>
      <c r="M3" s="87"/>
      <c r="N3" s="87"/>
      <c r="O3" s="94" t="s">
        <v>8</v>
      </c>
      <c r="P3" s="94"/>
      <c r="Q3" s="94"/>
    </row>
    <row r="4" spans="1:17" x14ac:dyDescent="0.25">
      <c r="A4" s="90"/>
      <c r="B4" s="91"/>
      <c r="C4" s="92" t="s">
        <v>51</v>
      </c>
      <c r="D4" s="92"/>
      <c r="E4" s="92" t="s">
        <v>52</v>
      </c>
      <c r="F4" s="93" t="s">
        <v>51</v>
      </c>
      <c r="G4" s="93"/>
      <c r="H4" s="93" t="s">
        <v>52</v>
      </c>
      <c r="I4" s="86" t="s">
        <v>51</v>
      </c>
      <c r="J4" s="86"/>
      <c r="K4" s="86" t="s">
        <v>52</v>
      </c>
      <c r="L4" s="87" t="s">
        <v>51</v>
      </c>
      <c r="M4" s="87"/>
      <c r="N4" s="87" t="s">
        <v>52</v>
      </c>
      <c r="O4" s="94" t="s">
        <v>51</v>
      </c>
      <c r="P4" s="94"/>
      <c r="Q4" s="94" t="s">
        <v>52</v>
      </c>
    </row>
    <row r="5" spans="1:17" ht="26.25" customHeight="1" x14ac:dyDescent="0.25">
      <c r="A5" s="90"/>
      <c r="B5" s="91"/>
      <c r="C5" s="12" t="s">
        <v>53</v>
      </c>
      <c r="D5" s="12" t="s">
        <v>54</v>
      </c>
      <c r="E5" s="92"/>
      <c r="F5" s="13" t="s">
        <v>53</v>
      </c>
      <c r="G5" s="13" t="s">
        <v>54</v>
      </c>
      <c r="H5" s="93"/>
      <c r="I5" s="14" t="s">
        <v>53</v>
      </c>
      <c r="J5" s="14" t="s">
        <v>54</v>
      </c>
      <c r="K5" s="86"/>
      <c r="L5" s="15" t="s">
        <v>53</v>
      </c>
      <c r="M5" s="15" t="s">
        <v>54</v>
      </c>
      <c r="N5" s="95"/>
      <c r="O5" s="16" t="s">
        <v>53</v>
      </c>
      <c r="P5" s="16" t="s">
        <v>54</v>
      </c>
      <c r="Q5" s="94"/>
    </row>
    <row r="6" spans="1:17" x14ac:dyDescent="0.25">
      <c r="A6" s="4">
        <v>1</v>
      </c>
      <c r="B6" s="5" t="s">
        <v>9</v>
      </c>
      <c r="C6" s="6">
        <f>'Форма мониторинга МО '!J7</f>
        <v>22.07</v>
      </c>
      <c r="D6" s="6">
        <f>'Форма мониторинга МО '!K7</f>
        <v>29.225000000000001</v>
      </c>
      <c r="E6" s="6">
        <f>'Форма мониторинга МО '!I7</f>
        <v>100</v>
      </c>
      <c r="F6" s="7">
        <f>'Форма мониторинга МО '!S7</f>
        <v>27.5</v>
      </c>
      <c r="G6" s="7">
        <f>'Форма мониторинга МО '!T7</f>
        <v>41.75</v>
      </c>
      <c r="H6" s="7">
        <f>'Форма мониторинга МО '!R7</f>
        <v>100</v>
      </c>
      <c r="I6" s="8">
        <f>'Форма мониторинга МО '!AB7</f>
        <v>35</v>
      </c>
      <c r="J6" s="8">
        <f>'Форма мониторинга МО '!AC7</f>
        <v>48.333333333333336</v>
      </c>
      <c r="K6" s="8">
        <f>'Форма мониторинга МО '!AA7</f>
        <v>100</v>
      </c>
      <c r="L6" s="9" t="e">
        <f>'Форма мониторинга МО '!AO7</f>
        <v>#DIV/0!</v>
      </c>
      <c r="M6" s="9" t="e">
        <f>'Форма мониторинга МО '!AP7</f>
        <v>#DIV/0!</v>
      </c>
      <c r="N6" s="17" t="str">
        <f>'Форма мониторинга МО '!AN7</f>
        <v>-</v>
      </c>
      <c r="O6" s="10">
        <f>'Форма мониторинга МО '!AQ7</f>
        <v>24</v>
      </c>
      <c r="P6" s="18">
        <f>'Форма мониторинга МО '!AR7</f>
        <v>45</v>
      </c>
      <c r="Q6" s="18">
        <f>'Форма мониторинга МО '!AS7</f>
        <v>100</v>
      </c>
    </row>
    <row r="7" spans="1:17" x14ac:dyDescent="0.25">
      <c r="A7" s="4">
        <v>2</v>
      </c>
      <c r="B7" s="5" t="s">
        <v>10</v>
      </c>
      <c r="C7" s="6">
        <f>'Форма мониторинга МО '!J8</f>
        <v>38.114999999999995</v>
      </c>
      <c r="D7" s="6">
        <f>'Форма мониторинга МО '!K8</f>
        <v>57.400000000000006</v>
      </c>
      <c r="E7" s="6">
        <f>'Форма мониторинга МО '!I8</f>
        <v>100</v>
      </c>
      <c r="F7" s="7">
        <f>'Форма мониторинга МО '!S8</f>
        <v>40.69</v>
      </c>
      <c r="G7" s="7">
        <f>'Форма мониторинга МО '!T8</f>
        <v>63.064999999999998</v>
      </c>
      <c r="H7" s="7">
        <f>'Форма мониторинга МО '!R8</f>
        <v>100</v>
      </c>
      <c r="I7" s="8">
        <f>'Форма мониторинга МО '!AB8</f>
        <v>51.866666666666667</v>
      </c>
      <c r="J7" s="8">
        <f>'Форма мониторинга МО '!AC8</f>
        <v>70.600000000000009</v>
      </c>
      <c r="K7" s="8">
        <f>'Форма мониторинга МО '!AA8</f>
        <v>100</v>
      </c>
      <c r="L7" s="9" t="e">
        <f>'Форма мониторинга МО '!AO8</f>
        <v>#DIV/0!</v>
      </c>
      <c r="M7" s="9" t="e">
        <f>'Форма мониторинга МО '!AP8</f>
        <v>#DIV/0!</v>
      </c>
      <c r="N7" s="17" t="str">
        <f>'Форма мониторинга МО '!AN8</f>
        <v>-</v>
      </c>
      <c r="O7" s="10">
        <f>'Форма мониторинга МО '!AQ8</f>
        <v>55</v>
      </c>
      <c r="P7" s="18">
        <f>'Форма мониторинга МО '!AR8</f>
        <v>71</v>
      </c>
      <c r="Q7" s="18">
        <f>'Форма мониторинга МО '!AS8</f>
        <v>100</v>
      </c>
    </row>
    <row r="8" spans="1:17" x14ac:dyDescent="0.25">
      <c r="A8" s="4">
        <v>3</v>
      </c>
      <c r="B8" s="5" t="s">
        <v>11</v>
      </c>
      <c r="C8" s="6">
        <f>'Форма мониторинга МО '!J9</f>
        <v>69.95</v>
      </c>
      <c r="D8" s="6">
        <f>'Форма мониторинга МО '!K9</f>
        <v>79.099999999999994</v>
      </c>
      <c r="E8" s="6">
        <f>'Форма мониторинга МО '!I9</f>
        <v>100</v>
      </c>
      <c r="F8" s="7">
        <f>'Форма мониторинга МО '!S9</f>
        <v>75.234999999999999</v>
      </c>
      <c r="G8" s="7">
        <f>'Форма мониторинга МО '!T9</f>
        <v>77.935000000000002</v>
      </c>
      <c r="H8" s="7">
        <f>'Форма мониторинга МО '!R9</f>
        <v>100</v>
      </c>
      <c r="I8" s="8">
        <f>'Форма мониторинга МО '!AB9</f>
        <v>76.733333333333334</v>
      </c>
      <c r="J8" s="8">
        <f>'Форма мониторинга МО '!AC9</f>
        <v>83.733333333333334</v>
      </c>
      <c r="K8" s="8">
        <f>'Форма мониторинга МО '!AA9</f>
        <v>67</v>
      </c>
      <c r="L8" s="9" t="e">
        <f>'Форма мониторинга МО '!AO9</f>
        <v>#DIV/0!</v>
      </c>
      <c r="M8" s="9" t="e">
        <f>'Форма мониторинга МО '!AP9</f>
        <v>#DIV/0!</v>
      </c>
      <c r="N8" s="17" t="str">
        <f>'Форма мониторинга МО '!AN9</f>
        <v>-</v>
      </c>
      <c r="O8" s="10">
        <f>'Форма мониторинга МО '!AQ9</f>
        <v>75</v>
      </c>
      <c r="P8" s="18">
        <f>'Форма мониторинга МО '!AR9</f>
        <v>80</v>
      </c>
      <c r="Q8" s="18">
        <f>'Форма мониторинга МО '!AS9</f>
        <v>100</v>
      </c>
    </row>
    <row r="9" spans="1:17" x14ac:dyDescent="0.25">
      <c r="A9" s="4">
        <v>4</v>
      </c>
      <c r="B9" s="5" t="s">
        <v>12</v>
      </c>
      <c r="C9" s="6">
        <f>'Форма мониторинга МО '!J10</f>
        <v>33.85</v>
      </c>
      <c r="D9" s="6">
        <f>'Форма мониторинга МО '!K10</f>
        <v>66.41</v>
      </c>
      <c r="E9" s="6">
        <f>'Форма мониторинга МО '!I10</f>
        <v>100</v>
      </c>
      <c r="F9" s="7">
        <f>'Форма мониторинга МО '!S10</f>
        <v>36.25</v>
      </c>
      <c r="G9" s="7">
        <f>'Форма мониторинга МО '!T10</f>
        <v>99.5</v>
      </c>
      <c r="H9" s="7">
        <f>'Форма мониторинга МО '!R10</f>
        <v>100</v>
      </c>
      <c r="I9" s="8">
        <f>'Форма мониторинга МО '!AB10</f>
        <v>55.54</v>
      </c>
      <c r="J9" s="8">
        <f>'Форма мониторинга МО '!AC10</f>
        <v>75.166666666666671</v>
      </c>
      <c r="K9" s="8">
        <f>'Форма мониторинга МО '!AA10</f>
        <v>67</v>
      </c>
      <c r="L9" s="9" t="e">
        <f>'Форма мониторинга МО '!AO10</f>
        <v>#DIV/0!</v>
      </c>
      <c r="M9" s="9" t="e">
        <f>'Форма мониторинга МО '!AP10</f>
        <v>#DIV/0!</v>
      </c>
      <c r="N9" s="17" t="str">
        <f>'Форма мониторинга МО '!AN10</f>
        <v>-</v>
      </c>
      <c r="O9" s="10">
        <f>'Форма мониторинга МО '!AQ10</f>
        <v>36</v>
      </c>
      <c r="P9" s="18">
        <f>'Форма мониторинга МО '!AR10</f>
        <v>60</v>
      </c>
      <c r="Q9" s="18">
        <f>'Форма мониторинга МО '!AS10</f>
        <v>100</v>
      </c>
    </row>
    <row r="10" spans="1:17" x14ac:dyDescent="0.25">
      <c r="A10" s="4">
        <v>5</v>
      </c>
      <c r="B10" s="5" t="s">
        <v>13</v>
      </c>
      <c r="C10" s="6">
        <f>'Форма мониторинга МО '!J11</f>
        <v>70.64500000000001</v>
      </c>
      <c r="D10" s="6">
        <f>'Форма мониторинга МО '!K11</f>
        <v>77.5</v>
      </c>
      <c r="E10" s="6">
        <f>'Форма мониторинга МО '!I11</f>
        <v>100</v>
      </c>
      <c r="F10" s="7">
        <f>'Форма мониторинга МО '!S11</f>
        <v>97.125</v>
      </c>
      <c r="G10" s="7">
        <f>'Форма мониторинга МО '!T11</f>
        <v>101.625</v>
      </c>
      <c r="H10" s="7">
        <f>'Форма мониторинга МО '!R11</f>
        <v>100</v>
      </c>
      <c r="I10" s="8">
        <f>'Форма мониторинга МО '!AB11</f>
        <v>88.816666666666663</v>
      </c>
      <c r="J10" s="8">
        <f>'Форма мониторинга МО '!AC11</f>
        <v>102.14999999999999</v>
      </c>
      <c r="K10" s="8">
        <f>'Форма мониторинга МО '!AA11</f>
        <v>100</v>
      </c>
      <c r="L10" s="9" t="e">
        <f>'Форма мониторинга МО '!AO11</f>
        <v>#DIV/0!</v>
      </c>
      <c r="M10" s="9" t="e">
        <f>'Форма мониторинга МО '!AP11</f>
        <v>#DIV/0!</v>
      </c>
      <c r="N10" s="17" t="str">
        <f>'Форма мониторинга МО '!AN11</f>
        <v>-</v>
      </c>
      <c r="O10" s="10">
        <f>'Форма мониторинга МО '!AQ11</f>
        <v>70</v>
      </c>
      <c r="P10" s="18">
        <f>'Форма мониторинга МО '!AR11</f>
        <v>86</v>
      </c>
      <c r="Q10" s="18">
        <f>'Форма мониторинга МО '!AS11</f>
        <v>100</v>
      </c>
    </row>
    <row r="11" spans="1:17" x14ac:dyDescent="0.25">
      <c r="A11" s="4">
        <v>6</v>
      </c>
      <c r="B11" s="5" t="s">
        <v>14</v>
      </c>
      <c r="C11" s="6">
        <f>'Форма мониторинга МО '!J12</f>
        <v>46.144999999999996</v>
      </c>
      <c r="D11" s="6">
        <f>'Форма мониторинга МО '!K12</f>
        <v>56.255000000000003</v>
      </c>
      <c r="E11" s="6">
        <f>'Форма мониторинга МО '!I12</f>
        <v>100</v>
      </c>
      <c r="F11" s="7">
        <f>'Форма мониторинга МО '!S12</f>
        <v>54.3</v>
      </c>
      <c r="G11" s="7">
        <f>'Форма мониторинга МО '!T12</f>
        <v>73.125</v>
      </c>
      <c r="H11" s="7">
        <f>'Форма мониторинга МО '!R12</f>
        <v>100</v>
      </c>
      <c r="I11" s="8">
        <f>'Форма мониторинга МО '!AB12</f>
        <v>58.4</v>
      </c>
      <c r="J11" s="8">
        <f>'Форма мониторинга МО '!AC12</f>
        <v>67.033333333333346</v>
      </c>
      <c r="K11" s="8">
        <f>'Форма мониторинга МО '!AA12</f>
        <v>100</v>
      </c>
      <c r="L11" s="9" t="e">
        <f>'Форма мониторинга МО '!AO12</f>
        <v>#DIV/0!</v>
      </c>
      <c r="M11" s="9" t="e">
        <f>'Форма мониторинга МО '!AP12</f>
        <v>#DIV/0!</v>
      </c>
      <c r="N11" s="17" t="str">
        <f>'Форма мониторинга МО '!AN12</f>
        <v>-</v>
      </c>
      <c r="O11" s="10">
        <f>'Форма мониторинга МО '!AQ12</f>
        <v>50</v>
      </c>
      <c r="P11" s="18">
        <f>'Форма мониторинга МО '!AR12</f>
        <v>56</v>
      </c>
      <c r="Q11" s="18">
        <f>'Форма мониторинга МО '!AS12</f>
        <v>100</v>
      </c>
    </row>
    <row r="12" spans="1:17" x14ac:dyDescent="0.25">
      <c r="A12" s="4">
        <v>7</v>
      </c>
      <c r="B12" s="5" t="s">
        <v>15</v>
      </c>
      <c r="C12" s="6">
        <f>'Форма мониторинга МО '!J13</f>
        <v>8.5449999999999999</v>
      </c>
      <c r="D12" s="6">
        <f>'Форма мониторинга МО '!K13</f>
        <v>8.5449999999999999</v>
      </c>
      <c r="E12" s="6">
        <f>'Форма мониторинга МО '!I13</f>
        <v>100</v>
      </c>
      <c r="F12" s="7">
        <f>'Форма мониторинга МО '!S13</f>
        <v>12.3</v>
      </c>
      <c r="G12" s="7">
        <f>'Форма мониторинга МО '!T13</f>
        <v>15.25</v>
      </c>
      <c r="H12" s="7">
        <f>'Форма мониторинга МО '!R13</f>
        <v>100</v>
      </c>
      <c r="I12" s="8">
        <f>'Форма мониторинга МО '!AB13</f>
        <v>12.9</v>
      </c>
      <c r="J12" s="8">
        <f>'Форма мониторинга МО '!AC13</f>
        <v>15.666666666666666</v>
      </c>
      <c r="K12" s="8">
        <f>'Форма мониторинга МО '!AA13</f>
        <v>100</v>
      </c>
      <c r="L12" s="9" t="e">
        <f>'Форма мониторинга МО '!AO13</f>
        <v>#DIV/0!</v>
      </c>
      <c r="M12" s="9" t="e">
        <f>'Форма мониторинга МО '!AP13</f>
        <v>#DIV/0!</v>
      </c>
      <c r="N12" s="17" t="str">
        <f>'Форма мониторинга МО '!AN13</f>
        <v>-</v>
      </c>
      <c r="O12" s="10">
        <f>'Форма мониторинга МО '!AQ13</f>
        <v>12</v>
      </c>
      <c r="P12" s="18">
        <f>'Форма мониторинга МО '!AR13</f>
        <v>15</v>
      </c>
      <c r="Q12" s="18">
        <f>'Форма мониторинга МО '!AS13</f>
        <v>100</v>
      </c>
    </row>
    <row r="13" spans="1:17" x14ac:dyDescent="0.25">
      <c r="A13" s="4">
        <v>8</v>
      </c>
      <c r="B13" s="5" t="s">
        <v>16</v>
      </c>
      <c r="C13" s="6">
        <f>'Форма мониторинга МО '!J14</f>
        <v>182.01</v>
      </c>
      <c r="D13" s="6">
        <f>'Форма мониторинга МО '!K14</f>
        <v>511.13</v>
      </c>
      <c r="E13" s="6">
        <f>'Форма мониторинга МО '!I14</f>
        <v>100</v>
      </c>
      <c r="F13" s="7">
        <f>'Форма мониторинга МО '!S14</f>
        <v>315</v>
      </c>
      <c r="G13" s="7">
        <f>'Форма мониторинга МО '!T14</f>
        <v>490</v>
      </c>
      <c r="H13" s="7">
        <f>'Форма мониторинга МО '!R14</f>
        <v>100</v>
      </c>
      <c r="I13" s="8">
        <f>'Форма мониторинга МО '!AB14</f>
        <v>343.33333333333331</v>
      </c>
      <c r="J13" s="8">
        <f>'Форма мониторинга МО '!AC14</f>
        <v>448.33333333333331</v>
      </c>
      <c r="K13" s="8">
        <f>'Форма мониторинга МО '!AA14</f>
        <v>100</v>
      </c>
      <c r="L13" s="9" t="e">
        <f>'Форма мониторинга МО '!AO14</f>
        <v>#DIV/0!</v>
      </c>
      <c r="M13" s="9" t="e">
        <f>'Форма мониторинга МО '!AP14</f>
        <v>#DIV/0!</v>
      </c>
      <c r="N13" s="17" t="str">
        <f>'Форма мониторинга МО '!AN14</f>
        <v>-</v>
      </c>
      <c r="O13" s="10">
        <f>'Форма мониторинга МО '!AQ14</f>
        <v>200</v>
      </c>
      <c r="P13" s="18">
        <f>'Форма мониторинга МО '!AR14</f>
        <v>550</v>
      </c>
      <c r="Q13" s="18">
        <f>'Форма мониторинга МО '!AS14</f>
        <v>100</v>
      </c>
    </row>
    <row r="14" spans="1:17" x14ac:dyDescent="0.25">
      <c r="A14" s="4">
        <v>9</v>
      </c>
      <c r="B14" s="5" t="s">
        <v>17</v>
      </c>
      <c r="C14" s="6">
        <f>'Форма мониторинга МО '!J15</f>
        <v>28.645</v>
      </c>
      <c r="D14" s="6">
        <f>'Форма мониторинга МО '!K15</f>
        <v>73.41</v>
      </c>
      <c r="E14" s="6">
        <f>'Форма мониторинга МО '!I15</f>
        <v>100</v>
      </c>
      <c r="F14" s="7">
        <f>'Форма мониторинга МО '!S15</f>
        <v>43.5</v>
      </c>
      <c r="G14" s="7">
        <f>'Форма мониторинга МО '!T15</f>
        <v>84.25</v>
      </c>
      <c r="H14" s="7">
        <f>'Форма мониторинга МО '!R15</f>
        <v>100</v>
      </c>
      <c r="I14" s="8">
        <f>'Форма мониторинга МО '!AB15</f>
        <v>40.666666666666664</v>
      </c>
      <c r="J14" s="8">
        <f>'Форма мониторинга МО '!AC15</f>
        <v>68.63333333333334</v>
      </c>
      <c r="K14" s="8">
        <f>'Форма мониторинга МО '!AA15</f>
        <v>100</v>
      </c>
      <c r="L14" s="9" t="e">
        <f>'Форма мониторинга МО '!AO15</f>
        <v>#DIV/0!</v>
      </c>
      <c r="M14" s="9" t="e">
        <f>'Форма мониторинга МО '!AP15</f>
        <v>#DIV/0!</v>
      </c>
      <c r="N14" s="17" t="str">
        <f>'Форма мониторинга МО '!AN15</f>
        <v>-</v>
      </c>
      <c r="O14" s="10">
        <f>'Форма мониторинга МО '!AQ15</f>
        <v>40</v>
      </c>
      <c r="P14" s="18">
        <f>'Форма мониторинга МО '!AR15</f>
        <v>40</v>
      </c>
      <c r="Q14" s="18">
        <f>'Форма мониторинга МО '!AS15</f>
        <v>100</v>
      </c>
    </row>
    <row r="15" spans="1:17" x14ac:dyDescent="0.25">
      <c r="A15" s="4">
        <v>10</v>
      </c>
      <c r="B15" s="5" t="s">
        <v>18</v>
      </c>
      <c r="C15" s="6">
        <f>'Форма мониторинга МО '!J16</f>
        <v>112.495</v>
      </c>
      <c r="D15" s="6">
        <f>'Форма мониторинга МО '!K16</f>
        <v>328.95</v>
      </c>
      <c r="E15" s="6">
        <f>'Форма мониторинга МО '!I16</f>
        <v>100</v>
      </c>
      <c r="F15" s="7">
        <f>'Форма мониторинга МО '!S16</f>
        <v>184</v>
      </c>
      <c r="G15" s="7">
        <f>'Форма мониторинга МО '!T16</f>
        <v>375.5</v>
      </c>
      <c r="H15" s="7">
        <f>'Форма мониторинга МО '!R16</f>
        <v>100</v>
      </c>
      <c r="I15" s="8">
        <f>'Форма мониторинга МО '!AB16</f>
        <v>274.33333333333331</v>
      </c>
      <c r="J15" s="8">
        <f>'Форма мониторинга МО '!AC16</f>
        <v>435</v>
      </c>
      <c r="K15" s="8">
        <f>'Форма мониторинга МО '!AA16</f>
        <v>100</v>
      </c>
      <c r="L15" s="9" t="e">
        <f>'Форма мониторинга МО '!AO16</f>
        <v>#DIV/0!</v>
      </c>
      <c r="M15" s="9" t="e">
        <f>'Форма мониторинга МО '!AP16</f>
        <v>#DIV/0!</v>
      </c>
      <c r="N15" s="17" t="str">
        <f>'Форма мониторинга МО '!AN16</f>
        <v>-</v>
      </c>
      <c r="O15" s="10">
        <f>'Форма мониторинга МО '!AQ16</f>
        <v>168</v>
      </c>
      <c r="P15" s="18">
        <f>'Форма мониторинга МО '!AR16</f>
        <v>324</v>
      </c>
      <c r="Q15" s="18">
        <f>'Форма мониторинга МО '!AS16</f>
        <v>100</v>
      </c>
    </row>
    <row r="16" spans="1:17" x14ac:dyDescent="0.25">
      <c r="A16" s="4">
        <v>11</v>
      </c>
      <c r="B16" s="5" t="s">
        <v>19</v>
      </c>
      <c r="C16" s="6">
        <f>'Форма мониторинга МО '!J17</f>
        <v>223.41500000000002</v>
      </c>
      <c r="D16" s="6">
        <f>'Форма мониторинга МО '!K17</f>
        <v>547.495</v>
      </c>
      <c r="E16" s="6">
        <f>'Форма мониторинга МО '!I17</f>
        <v>100</v>
      </c>
      <c r="F16" s="7">
        <f>'Форма мониторинга МО '!S17</f>
        <v>292</v>
      </c>
      <c r="G16" s="7">
        <f>'Форма мониторинга МО '!T17</f>
        <v>497</v>
      </c>
      <c r="H16" s="7">
        <f>'Форма мониторинга МО '!R17</f>
        <v>100</v>
      </c>
      <c r="I16" s="8">
        <f>'Форма мониторинга МО '!AB17</f>
        <v>281.66666666666669</v>
      </c>
      <c r="J16" s="8">
        <f>'Форма мониторинга МО '!AC17</f>
        <v>496</v>
      </c>
      <c r="K16" s="8">
        <f>'Форма мониторинга МО '!AA17</f>
        <v>100</v>
      </c>
      <c r="L16" s="9" t="e">
        <f>'Форма мониторинга МО '!AO17</f>
        <v>#DIV/0!</v>
      </c>
      <c r="M16" s="9" t="e">
        <f>'Форма мониторинга МО '!AP17</f>
        <v>#DIV/0!</v>
      </c>
      <c r="N16" s="17" t="str">
        <f>'Форма мониторинга МО '!AN17</f>
        <v>-</v>
      </c>
      <c r="O16" s="10">
        <f>'Форма мониторинга МО '!AQ17</f>
        <v>230</v>
      </c>
      <c r="P16" s="18">
        <f>'Форма мониторинга МО '!AR17</f>
        <v>468</v>
      </c>
      <c r="Q16" s="18">
        <f>'Форма мониторинга МО '!AS17</f>
        <v>100</v>
      </c>
    </row>
    <row r="17" spans="1:17" x14ac:dyDescent="0.25">
      <c r="A17" s="4">
        <v>12</v>
      </c>
      <c r="B17" s="5" t="s">
        <v>20</v>
      </c>
      <c r="C17" s="6">
        <f>'Форма мониторинга МО '!J18</f>
        <v>476.38499999999999</v>
      </c>
      <c r="D17" s="6">
        <f>'Форма мониторинга МО '!K18</f>
        <v>964.5</v>
      </c>
      <c r="E17" s="6">
        <f>'Форма мониторинга МО '!I18</f>
        <v>100</v>
      </c>
      <c r="F17" s="7">
        <f>'Форма мониторинга МО '!S18</f>
        <v>550</v>
      </c>
      <c r="G17" s="7">
        <f>'Форма мониторинга МО '!T18</f>
        <v>833.5</v>
      </c>
      <c r="H17" s="7">
        <f>'Форма мониторинга МО '!R18</f>
        <v>100</v>
      </c>
      <c r="I17" s="8">
        <f>'Форма мониторинга МО '!AB18</f>
        <v>607.5</v>
      </c>
      <c r="J17" s="8">
        <f>'Форма мониторинга МО '!AC18</f>
        <v>1140</v>
      </c>
      <c r="K17" s="8">
        <f>'Форма мониторинга МО '!AA18</f>
        <v>100</v>
      </c>
      <c r="L17" s="9" t="e">
        <f>'Форма мониторинга МО '!AO18</f>
        <v>#DIV/0!</v>
      </c>
      <c r="M17" s="9" t="e">
        <f>'Форма мониторинга МО '!AP18</f>
        <v>#DIV/0!</v>
      </c>
      <c r="N17" s="17" t="str">
        <f>'Форма мониторинга МО '!AN18</f>
        <v>-</v>
      </c>
      <c r="O17" s="10">
        <f>'Форма мониторинга МО '!AQ18</f>
        <v>460</v>
      </c>
      <c r="P17" s="18">
        <f>'Форма мониторинга МО '!AR18</f>
        <v>800</v>
      </c>
      <c r="Q17" s="18">
        <f>'Форма мониторинга МО '!AS18</f>
        <v>100</v>
      </c>
    </row>
    <row r="18" spans="1:17" x14ac:dyDescent="0.25">
      <c r="A18" s="4">
        <v>13</v>
      </c>
      <c r="B18" s="5" t="s">
        <v>21</v>
      </c>
      <c r="C18" s="6">
        <f>'Форма мониторинга МО '!J19</f>
        <v>291.69499999999999</v>
      </c>
      <c r="D18" s="6">
        <f>'Форма мониторинга МО '!K19</f>
        <v>432.09500000000003</v>
      </c>
      <c r="E18" s="6">
        <f>'Форма мониторинга МО '!I19</f>
        <v>100</v>
      </c>
      <c r="F18" s="7">
        <f>'Форма мониторинга МО '!S19</f>
        <v>320</v>
      </c>
      <c r="G18" s="7">
        <f>'Форма мониторинга МО '!T19</f>
        <v>450</v>
      </c>
      <c r="H18" s="7">
        <f>'Форма мониторинга МО '!R19</f>
        <v>50</v>
      </c>
      <c r="I18" s="8" t="e">
        <f>'Форма мониторинга МО '!AB19</f>
        <v>#DIV/0!</v>
      </c>
      <c r="J18" s="8" t="e">
        <f>'Форма мониторинга МО '!AC19</f>
        <v>#DIV/0!</v>
      </c>
      <c r="K18" s="8">
        <f>'Форма мониторинга МО '!AA19</f>
        <v>33</v>
      </c>
      <c r="L18" s="9" t="e">
        <f>'Форма мониторинга МО '!AO19</f>
        <v>#DIV/0!</v>
      </c>
      <c r="M18" s="9" t="e">
        <f>'Форма мониторинга МО '!AP19</f>
        <v>#DIV/0!</v>
      </c>
      <c r="N18" s="17" t="str">
        <f>'Форма мониторинга МО '!AN19</f>
        <v>-</v>
      </c>
      <c r="O18" s="10">
        <f>'Форма мониторинга МО '!AQ19</f>
        <v>295</v>
      </c>
      <c r="P18" s="18">
        <f>'Форма мониторинга МО '!AR19</f>
        <v>435</v>
      </c>
      <c r="Q18" s="18">
        <f>'Форма мониторинга МО '!AS19</f>
        <v>100</v>
      </c>
    </row>
    <row r="19" spans="1:17" x14ac:dyDescent="0.25">
      <c r="A19" s="4">
        <v>14</v>
      </c>
      <c r="B19" s="5" t="s">
        <v>22</v>
      </c>
      <c r="C19" s="6">
        <f>'Форма мониторинга МО '!J20</f>
        <v>206.39500000000001</v>
      </c>
      <c r="D19" s="6">
        <f>'Форма мониторинга МО '!K20</f>
        <v>429.495</v>
      </c>
      <c r="E19" s="6">
        <f>'Форма мониторинга МО '!I20</f>
        <v>100</v>
      </c>
      <c r="F19" s="7">
        <f>'Форма мониторинга МО '!S20</f>
        <v>266</v>
      </c>
      <c r="G19" s="7">
        <f>'Форма мониторинга МО '!T20</f>
        <v>355</v>
      </c>
      <c r="H19" s="7">
        <f>'Форма мониторинга МО '!R20</f>
        <v>50</v>
      </c>
      <c r="I19" s="8">
        <f>'Форма мониторинга МО '!AB20</f>
        <v>199</v>
      </c>
      <c r="J19" s="8">
        <f>'Форма мониторинга МО '!AC20</f>
        <v>259</v>
      </c>
      <c r="K19" s="8">
        <f>'Форма мониторинга МО '!AA20</f>
        <v>33</v>
      </c>
      <c r="L19" s="9" t="e">
        <f>'Форма мониторинга МО '!AO20</f>
        <v>#DIV/0!</v>
      </c>
      <c r="M19" s="9" t="e">
        <f>'Форма мониторинга МО '!AP20</f>
        <v>#DIV/0!</v>
      </c>
      <c r="N19" s="17" t="str">
        <f>'Форма мониторинга МО '!AN20</f>
        <v>-</v>
      </c>
      <c r="O19" s="10">
        <f>'Форма мониторинга МО '!AQ20</f>
        <v>185</v>
      </c>
      <c r="P19" s="18">
        <f>'Форма мониторинга МО '!AR20</f>
        <v>340</v>
      </c>
      <c r="Q19" s="18">
        <f>'Форма мониторинга МО '!AS20</f>
        <v>100</v>
      </c>
    </row>
    <row r="20" spans="1:17" x14ac:dyDescent="0.25">
      <c r="A20" s="4">
        <v>15</v>
      </c>
      <c r="B20" s="5" t="s">
        <v>23</v>
      </c>
      <c r="C20" s="6">
        <f>'Форма мониторинга МО '!J21</f>
        <v>103.795</v>
      </c>
      <c r="D20" s="6">
        <f>'Форма мониторинга МО '!K21</f>
        <v>129.19499999999999</v>
      </c>
      <c r="E20" s="6">
        <f>'Форма мониторинга МО '!I21</f>
        <v>100</v>
      </c>
      <c r="F20" s="7">
        <f>'Форма мониторинга МО '!S21</f>
        <v>140.5</v>
      </c>
      <c r="G20" s="7">
        <f>'Форма мониторинга МО '!T21</f>
        <v>158.75</v>
      </c>
      <c r="H20" s="7">
        <f>'Форма мониторинга МО '!R21</f>
        <v>100</v>
      </c>
      <c r="I20" s="8">
        <f>'Форма мониторинга МО '!AB21</f>
        <v>131.5</v>
      </c>
      <c r="J20" s="8">
        <f>'Форма мониторинга МО '!AC21</f>
        <v>162.5</v>
      </c>
      <c r="K20" s="8">
        <f>'Форма мониторинга МО '!AA21</f>
        <v>100</v>
      </c>
      <c r="L20" s="9" t="e">
        <f>'Форма мониторинга МО '!AO21</f>
        <v>#DIV/0!</v>
      </c>
      <c r="M20" s="9" t="e">
        <f>'Форма мониторинга МО '!AP21</f>
        <v>#DIV/0!</v>
      </c>
      <c r="N20" s="17" t="str">
        <f>'Форма мониторинга МО '!AN21</f>
        <v>-</v>
      </c>
      <c r="O20" s="10">
        <f>'Форма мониторинга МО '!AQ21</f>
        <v>140</v>
      </c>
      <c r="P20" s="18">
        <f>'Форма мониторинга МО '!AR21</f>
        <v>151</v>
      </c>
      <c r="Q20" s="18">
        <f>'Форма мониторинга МО '!AS21</f>
        <v>100</v>
      </c>
    </row>
    <row r="21" spans="1:17" x14ac:dyDescent="0.25">
      <c r="A21" s="4">
        <v>16</v>
      </c>
      <c r="B21" s="5" t="s">
        <v>24</v>
      </c>
      <c r="C21" s="6">
        <f>'Форма мониторинга МО '!J22</f>
        <v>94.045000000000002</v>
      </c>
      <c r="D21" s="6">
        <f>'Форма мониторинга МО '!K22</f>
        <v>188.745</v>
      </c>
      <c r="E21" s="6">
        <f>'Форма мониторинга МО '!I22</f>
        <v>100</v>
      </c>
      <c r="F21" s="7">
        <f>'Форма мониторинга МО '!S22</f>
        <v>78</v>
      </c>
      <c r="G21" s="7">
        <f>'Форма мониторинга МО '!T22</f>
        <v>245</v>
      </c>
      <c r="H21" s="7">
        <f>'Форма мониторинга МО '!R22</f>
        <v>50</v>
      </c>
      <c r="I21" s="8" t="e">
        <f>'Форма мониторинга МО '!AB22</f>
        <v>#DIV/0!</v>
      </c>
      <c r="J21" s="8" t="e">
        <f>'Форма мониторинга МО '!AC22</f>
        <v>#DIV/0!</v>
      </c>
      <c r="K21" s="8">
        <f>'Форма мониторинга МО '!AA22</f>
        <v>0</v>
      </c>
      <c r="L21" s="9" t="e">
        <f>'Форма мониторинга МО '!AO22</f>
        <v>#DIV/0!</v>
      </c>
      <c r="M21" s="9" t="e">
        <f>'Форма мониторинга МО '!AP22</f>
        <v>#DIV/0!</v>
      </c>
      <c r="N21" s="17" t="str">
        <f>'Форма мониторинга МО '!AN22</f>
        <v>-</v>
      </c>
      <c r="O21" s="10">
        <f>'Форма мониторинга МО '!AQ22</f>
        <v>145</v>
      </c>
      <c r="P21" s="18">
        <f>'Форма мониторинга МО '!AR22</f>
        <v>550</v>
      </c>
      <c r="Q21" s="18">
        <f>'Форма мониторинга МО '!AS22</f>
        <v>100</v>
      </c>
    </row>
    <row r="22" spans="1:17" x14ac:dyDescent="0.25">
      <c r="A22" s="4">
        <v>17</v>
      </c>
      <c r="B22" s="5" t="s">
        <v>25</v>
      </c>
      <c r="C22" s="6">
        <f>'Форма мониторинга МО '!J23</f>
        <v>162.005</v>
      </c>
      <c r="D22" s="6">
        <f>'Форма мониторинга МО '!K23</f>
        <v>318.51499999999999</v>
      </c>
      <c r="E22" s="6">
        <f>'Форма мониторинга МО '!I23</f>
        <v>100</v>
      </c>
      <c r="F22" s="7">
        <f>'Форма мониторинга МО '!S23</f>
        <v>229</v>
      </c>
      <c r="G22" s="7">
        <f>'Форма мониторинга МО '!T23</f>
        <v>363</v>
      </c>
      <c r="H22" s="7">
        <f>'Форма мониторинга МО '!R23</f>
        <v>100</v>
      </c>
      <c r="I22" s="8">
        <f>'Форма мониторинга МО '!AB23</f>
        <v>291.5</v>
      </c>
      <c r="J22" s="8">
        <f>'Форма мониторинга МО '!AC23</f>
        <v>350</v>
      </c>
      <c r="K22" s="8">
        <f>'Форма мониторинга МО '!AA23</f>
        <v>67</v>
      </c>
      <c r="L22" s="9" t="e">
        <f>'Форма мониторинга МО '!AO23</f>
        <v>#DIV/0!</v>
      </c>
      <c r="M22" s="9" t="e">
        <f>'Форма мониторинга МО '!AP23</f>
        <v>#DIV/0!</v>
      </c>
      <c r="N22" s="17" t="str">
        <f>'Форма мониторинга МО '!AN23</f>
        <v>-</v>
      </c>
      <c r="O22" s="10">
        <f>'Форма мониторинга МО '!AQ23</f>
        <v>240</v>
      </c>
      <c r="P22" s="18">
        <f>'Форма мониторинга МО '!AR23</f>
        <v>450</v>
      </c>
      <c r="Q22" s="18">
        <f>'Форма мониторинга МО '!AS23</f>
        <v>100</v>
      </c>
    </row>
    <row r="23" spans="1:17" x14ac:dyDescent="0.25">
      <c r="A23" s="4">
        <v>18</v>
      </c>
      <c r="B23" s="5" t="s">
        <v>26</v>
      </c>
      <c r="C23" s="6">
        <f>'Форма мониторинга МО '!J24</f>
        <v>160.095</v>
      </c>
      <c r="D23" s="6">
        <f>'Форма мониторинга МО '!K24</f>
        <v>174.25</v>
      </c>
      <c r="E23" s="6">
        <f>'Форма мониторинга МО '!I24</f>
        <v>100</v>
      </c>
      <c r="F23" s="7">
        <f>'Форма мониторинга МО '!S24</f>
        <v>163.5</v>
      </c>
      <c r="G23" s="7">
        <f>'Форма мониторинга МО '!T24</f>
        <v>215</v>
      </c>
      <c r="H23" s="7">
        <f>'Форма мониторинга МО '!R24</f>
        <v>100</v>
      </c>
      <c r="I23" s="8">
        <f>'Форма мониторинга МО '!AB24</f>
        <v>205</v>
      </c>
      <c r="J23" s="8">
        <f>'Форма мониторинга МО '!AC24</f>
        <v>205</v>
      </c>
      <c r="K23" s="8">
        <f>'Форма мониторинга МО '!AA24</f>
        <v>33</v>
      </c>
      <c r="L23" s="9" t="e">
        <f>'Форма мониторинга МО '!AO24</f>
        <v>#DIV/0!</v>
      </c>
      <c r="M23" s="9" t="e">
        <f>'Форма мониторинга МО '!AP24</f>
        <v>#DIV/0!</v>
      </c>
      <c r="N23" s="17" t="str">
        <f>'Форма мониторинга МО '!AN24</f>
        <v>-</v>
      </c>
      <c r="O23" s="10">
        <f>'Форма мониторинга МО '!AQ24</f>
        <v>190</v>
      </c>
      <c r="P23" s="18">
        <f>'Форма мониторинга МО '!AR24</f>
        <v>210</v>
      </c>
      <c r="Q23" s="18">
        <f>'Форма мониторинга МО '!AS24</f>
        <v>100</v>
      </c>
    </row>
    <row r="24" spans="1:17" x14ac:dyDescent="0.25">
      <c r="A24" s="4">
        <v>19</v>
      </c>
      <c r="B24" s="5" t="s">
        <v>27</v>
      </c>
      <c r="C24" s="6">
        <f>'Форма мониторинга МО '!J25</f>
        <v>20.094999999999999</v>
      </c>
      <c r="D24" s="6">
        <f>'Форма мониторинга МО '!K25</f>
        <v>105.45</v>
      </c>
      <c r="E24" s="6">
        <f>'Форма мониторинга МО '!I25</f>
        <v>100</v>
      </c>
      <c r="F24" s="7">
        <f>'Форма мониторинга МО '!S25</f>
        <v>26</v>
      </c>
      <c r="G24" s="7">
        <f>'Форма мониторинга МО '!T25</f>
        <v>110</v>
      </c>
      <c r="H24" s="7">
        <f>'Форма мониторинга МО '!R25</f>
        <v>50</v>
      </c>
      <c r="I24" s="8">
        <f>'Форма мониторинга МО '!AB25</f>
        <v>29.666666666666668</v>
      </c>
      <c r="J24" s="8">
        <f>'Форма мониторинга МО '!AC25</f>
        <v>131.66666666666666</v>
      </c>
      <c r="K24" s="8">
        <f>'Форма мониторинга МО '!AA25</f>
        <v>100</v>
      </c>
      <c r="L24" s="9" t="e">
        <f>'Форма мониторинга МО '!AO25</f>
        <v>#DIV/0!</v>
      </c>
      <c r="M24" s="9" t="e">
        <f>'Форма мониторинга МО '!AP25</f>
        <v>#DIV/0!</v>
      </c>
      <c r="N24" s="17" t="str">
        <f>'Форма мониторинга МО '!AN25</f>
        <v>-</v>
      </c>
      <c r="O24" s="10">
        <f>'Форма мониторинга МО '!AQ25</f>
        <v>20</v>
      </c>
      <c r="P24" s="18">
        <f>'Форма мониторинга МО '!AR25</f>
        <v>69</v>
      </c>
      <c r="Q24" s="18">
        <f>'Форма мониторинга МО '!AS25</f>
        <v>100</v>
      </c>
    </row>
    <row r="25" spans="1:17" x14ac:dyDescent="0.25">
      <c r="A25" s="4">
        <v>20</v>
      </c>
      <c r="B25" s="5" t="s">
        <v>28</v>
      </c>
      <c r="C25" s="6">
        <f>'Форма мониторинга МО '!J26</f>
        <v>42.75</v>
      </c>
      <c r="D25" s="6">
        <f>'Форма мониторинга МО '!K26</f>
        <v>61.09</v>
      </c>
      <c r="E25" s="6">
        <f>'Форма мониторинга МО '!I26</f>
        <v>100</v>
      </c>
      <c r="F25" s="7">
        <f>'Форма мониторинга МО '!S26</f>
        <v>53</v>
      </c>
      <c r="G25" s="7">
        <f>'Форма мониторинга МО '!T26</f>
        <v>53</v>
      </c>
      <c r="H25" s="7">
        <f>'Форма мониторинга МО '!R26</f>
        <v>100</v>
      </c>
      <c r="I25" s="8">
        <f>'Форма мониторинга МО '!AB26</f>
        <v>55.666666666666664</v>
      </c>
      <c r="J25" s="8">
        <f>'Форма мониторинга МО '!AC26</f>
        <v>55.666666666666664</v>
      </c>
      <c r="K25" s="8">
        <f>'Форма мониторинга МО '!AA26</f>
        <v>100</v>
      </c>
      <c r="L25" s="9" t="e">
        <f>'Форма мониторинга МО '!AO26</f>
        <v>#DIV/0!</v>
      </c>
      <c r="M25" s="9" t="e">
        <f>'Форма мониторинга МО '!AP26</f>
        <v>#DIV/0!</v>
      </c>
      <c r="N25" s="17" t="str">
        <f>'Форма мониторинга МО '!AN26</f>
        <v>-</v>
      </c>
      <c r="O25" s="10">
        <f>'Форма мониторинга МО '!AQ26</f>
        <v>40</v>
      </c>
      <c r="P25" s="18">
        <f>'Форма мониторинга МО '!AR26</f>
        <v>58</v>
      </c>
      <c r="Q25" s="18">
        <f>'Форма мониторинга МО '!AS26</f>
        <v>100</v>
      </c>
    </row>
    <row r="26" spans="1:17" x14ac:dyDescent="0.25">
      <c r="A26" s="4">
        <v>21</v>
      </c>
      <c r="B26" s="5" t="s">
        <v>29</v>
      </c>
      <c r="C26" s="6">
        <f>'Форма мониторинга МО '!J27</f>
        <v>50.924999999999997</v>
      </c>
      <c r="D26" s="6">
        <f>'Форма мониторинга МО '!K27</f>
        <v>62.8</v>
      </c>
      <c r="E26" s="6">
        <f>'Форма мониторинга МО '!I27</f>
        <v>100</v>
      </c>
      <c r="F26" s="7">
        <f>'Форма мониторинга МО '!S27</f>
        <v>51</v>
      </c>
      <c r="G26" s="7">
        <f>'Форма мониторинга МО '!T27</f>
        <v>54</v>
      </c>
      <c r="H26" s="7">
        <f>'Форма мониторинга МО '!R27</f>
        <v>100</v>
      </c>
      <c r="I26" s="8">
        <f>'Форма мониторинга МО '!AB27</f>
        <v>55</v>
      </c>
      <c r="J26" s="8">
        <f>'Форма мониторинга МО '!AC27</f>
        <v>62</v>
      </c>
      <c r="K26" s="8">
        <f>'Форма мониторинга МО '!AA27</f>
        <v>100</v>
      </c>
      <c r="L26" s="9" t="e">
        <f>'Форма мониторинга МО '!AO27</f>
        <v>#DIV/0!</v>
      </c>
      <c r="M26" s="9" t="e">
        <f>'Форма мониторинга МО '!AP27</f>
        <v>#DIV/0!</v>
      </c>
      <c r="N26" s="17" t="str">
        <f>'Форма мониторинга МО '!AN27</f>
        <v>-</v>
      </c>
      <c r="O26" s="10">
        <f>'Форма мониторинга МО '!AQ27</f>
        <v>57.5</v>
      </c>
      <c r="P26" s="18">
        <f>'Форма мониторинга МО '!AR27</f>
        <v>60</v>
      </c>
      <c r="Q26" s="18">
        <f>'Форма мониторинга МО '!AS27</f>
        <v>100</v>
      </c>
    </row>
    <row r="27" spans="1:17" x14ac:dyDescent="0.25">
      <c r="A27" s="4">
        <v>22</v>
      </c>
      <c r="B27" s="5" t="s">
        <v>30</v>
      </c>
      <c r="C27" s="6">
        <f>'Форма мониторинга МО '!J28</f>
        <v>33.914999999999999</v>
      </c>
      <c r="D27" s="6">
        <f>'Форма мониторинга МО '!K28</f>
        <v>53</v>
      </c>
      <c r="E27" s="6">
        <f>'Форма мониторинга МО '!I28</f>
        <v>100</v>
      </c>
      <c r="F27" s="7">
        <f>'Форма мониторинга МО '!S28</f>
        <v>40</v>
      </c>
      <c r="G27" s="7">
        <f>'Форма мониторинга МО '!T28</f>
        <v>47.9</v>
      </c>
      <c r="H27" s="7">
        <f>'Форма мониторинга МО '!R28</f>
        <v>100</v>
      </c>
      <c r="I27" s="8">
        <f>'Форма мониторинга МО '!AB28</f>
        <v>40.233333333333334</v>
      </c>
      <c r="J27" s="8">
        <f>'Форма мониторинга МО '!AC28</f>
        <v>54.733333333333327</v>
      </c>
      <c r="K27" s="8">
        <f>'Форма мониторинга МО '!AA28</f>
        <v>100</v>
      </c>
      <c r="L27" s="9" t="e">
        <f>'Форма мониторинга МО '!AO28</f>
        <v>#DIV/0!</v>
      </c>
      <c r="M27" s="9" t="e">
        <f>'Форма мониторинга МО '!AP28</f>
        <v>#DIV/0!</v>
      </c>
      <c r="N27" s="17" t="str">
        <f>'Форма мониторинга МО '!AN28</f>
        <v>-</v>
      </c>
      <c r="O27" s="10">
        <f>'Форма мониторинга МО '!AQ28</f>
        <v>33</v>
      </c>
      <c r="P27" s="18">
        <f>'Форма мониторинга МО '!AR28</f>
        <v>50</v>
      </c>
      <c r="Q27" s="18">
        <f>'Форма мониторинга МО '!AS28</f>
        <v>100</v>
      </c>
    </row>
    <row r="28" spans="1:17" x14ac:dyDescent="0.25">
      <c r="A28" s="4">
        <v>23</v>
      </c>
      <c r="B28" s="5" t="s">
        <v>31</v>
      </c>
      <c r="C28" s="6">
        <f>'Форма мониторинга МО '!J29</f>
        <v>175.76</v>
      </c>
      <c r="D28" s="6">
        <f>'Форма мониторинга МО '!K29</f>
        <v>245.28</v>
      </c>
      <c r="E28" s="6">
        <f>'Форма мониторинга МО '!I29</f>
        <v>100</v>
      </c>
      <c r="F28" s="7">
        <f>'Форма мониторинга МО '!S29</f>
        <v>243</v>
      </c>
      <c r="G28" s="7">
        <f>'Форма мониторинга МО '!T29</f>
        <v>265.5</v>
      </c>
      <c r="H28" s="7">
        <f>'Форма мониторинга МО '!R29</f>
        <v>100</v>
      </c>
      <c r="I28" s="8">
        <f>'Форма мониторинга МО '!AB29</f>
        <v>223.33333333333334</v>
      </c>
      <c r="J28" s="8">
        <f>'Форма мониторинга МО '!AC29</f>
        <v>234</v>
      </c>
      <c r="K28" s="8">
        <f>'Форма мониторинга МО '!AA29</f>
        <v>100</v>
      </c>
      <c r="L28" s="9" t="e">
        <f>'Форма мониторинга МО '!AO29</f>
        <v>#DIV/0!</v>
      </c>
      <c r="M28" s="9" t="e">
        <f>'Форма мониторинга МО '!AP29</f>
        <v>#DIV/0!</v>
      </c>
      <c r="N28" s="17" t="str">
        <f>'Форма мониторинга МО '!AN29</f>
        <v>-</v>
      </c>
      <c r="O28" s="10">
        <f>'Форма мониторинга МО '!AQ29</f>
        <v>120</v>
      </c>
      <c r="P28" s="18">
        <f>'Форма мониторинга МО '!AR29</f>
        <v>170</v>
      </c>
      <c r="Q28" s="18">
        <f>'Форма мониторинга МО '!AS29</f>
        <v>100</v>
      </c>
    </row>
    <row r="29" spans="1:17" x14ac:dyDescent="0.25">
      <c r="A29" s="4">
        <v>24</v>
      </c>
      <c r="B29" s="5" t="s">
        <v>32</v>
      </c>
      <c r="C29" s="6">
        <f>'Форма мониторинга МО '!J30</f>
        <v>409.48</v>
      </c>
      <c r="D29" s="6">
        <f>'Форма мониторинга МО '!K30</f>
        <v>502.03</v>
      </c>
      <c r="E29" s="6">
        <f>'Форма мониторинга МО '!I30</f>
        <v>100</v>
      </c>
      <c r="F29" s="7">
        <f>'Форма мониторинга МО '!S30</f>
        <v>397.5</v>
      </c>
      <c r="G29" s="7">
        <f>'Форма мониторинга МО '!T30</f>
        <v>410</v>
      </c>
      <c r="H29" s="7">
        <f>'Форма мониторинга МО '!R30</f>
        <v>100</v>
      </c>
      <c r="I29" s="8">
        <f>'Форма мониторинга МО '!AB30</f>
        <v>348.66666666666669</v>
      </c>
      <c r="J29" s="8">
        <f>'Форма мониторинга МО '!AC30</f>
        <v>424.66666666666669</v>
      </c>
      <c r="K29" s="8">
        <f>'Форма мониторинга МО '!AA30</f>
        <v>100</v>
      </c>
      <c r="L29" s="9" t="e">
        <f>'Форма мониторинга МО '!AO30</f>
        <v>#DIV/0!</v>
      </c>
      <c r="M29" s="9" t="e">
        <f>'Форма мониторинга МО '!AP30</f>
        <v>#DIV/0!</v>
      </c>
      <c r="N29" s="17" t="str">
        <f>'Форма мониторинга МО '!AN30</f>
        <v>-</v>
      </c>
      <c r="O29" s="10">
        <f>'Форма мониторинга МО '!AQ30</f>
        <v>290</v>
      </c>
      <c r="P29" s="18">
        <f>'Форма мониторинга МО '!AR30</f>
        <v>350</v>
      </c>
      <c r="Q29" s="18">
        <f>'Форма мониторинга МО '!AS30</f>
        <v>100</v>
      </c>
    </row>
    <row r="30" spans="1:17" x14ac:dyDescent="0.25">
      <c r="A30" s="4">
        <v>25</v>
      </c>
      <c r="B30" s="5" t="s">
        <v>33</v>
      </c>
      <c r="C30" s="6">
        <f>'Форма мониторинга МО '!J31</f>
        <v>60.844999999999999</v>
      </c>
      <c r="D30" s="6">
        <f>'Форма мониторинга МО '!K31</f>
        <v>60.844999999999999</v>
      </c>
      <c r="E30" s="6">
        <f>'Форма мониторинга МО '!I31</f>
        <v>100</v>
      </c>
      <c r="F30" s="7" t="e">
        <f>'Форма мониторинга МО '!S31</f>
        <v>#DIV/0!</v>
      </c>
      <c r="G30" s="7" t="e">
        <f>'Форма мониторинга МО '!T31</f>
        <v>#DIV/0!</v>
      </c>
      <c r="H30" s="7" t="str">
        <f>'Форма мониторинга МО '!R31</f>
        <v>-</v>
      </c>
      <c r="I30" s="8" t="e">
        <f>'Форма мониторинга МО '!AB31</f>
        <v>#DIV/0!</v>
      </c>
      <c r="J30" s="8" t="e">
        <f>'Форма мониторинга МО '!AC31</f>
        <v>#DIV/0!</v>
      </c>
      <c r="K30" s="8">
        <f>'Форма мониторинга МО '!AA31</f>
        <v>33</v>
      </c>
      <c r="L30" s="9" t="e">
        <f>'Форма мониторинга МО '!AO31</f>
        <v>#DIV/0!</v>
      </c>
      <c r="M30" s="9" t="e">
        <f>'Форма мониторинга МО '!AP31</f>
        <v>#DIV/0!</v>
      </c>
      <c r="N30" s="17" t="str">
        <f>'Форма мониторинга МО '!AN31</f>
        <v>-</v>
      </c>
      <c r="O30" s="10" t="str">
        <f>'Форма мониторинга МО '!AQ31</f>
        <v>-</v>
      </c>
      <c r="P30" s="18" t="str">
        <f>'Форма мониторинга МО '!AR31</f>
        <v>-</v>
      </c>
      <c r="Q30" s="18" t="str">
        <f>'Форма мониторинга МО '!AS31</f>
        <v>-</v>
      </c>
    </row>
    <row r="31" spans="1:17" x14ac:dyDescent="0.25">
      <c r="A31" s="4">
        <v>26</v>
      </c>
      <c r="B31" s="5" t="s">
        <v>34</v>
      </c>
      <c r="C31" s="6">
        <f>'Форма мониторинга МО '!J32</f>
        <v>134.16</v>
      </c>
      <c r="D31" s="6">
        <f>'Форма мониторинга МО '!K32</f>
        <v>144.49</v>
      </c>
      <c r="E31" s="6">
        <f>'Форма мониторинга МО '!I32</f>
        <v>100</v>
      </c>
      <c r="F31" s="7">
        <f>'Форма мониторинга МО '!S32</f>
        <v>192.25</v>
      </c>
      <c r="G31" s="7">
        <f>'Форма мониторинга МО '!T32</f>
        <v>215</v>
      </c>
      <c r="H31" s="7">
        <f>'Форма мониторинга МО '!R32</f>
        <v>100</v>
      </c>
      <c r="I31" s="8">
        <f>'Форма мониторинга МО '!AB32</f>
        <v>187</v>
      </c>
      <c r="J31" s="8">
        <f>'Форма мониторинга МО '!AC32</f>
        <v>203.11500000000001</v>
      </c>
      <c r="K31" s="8">
        <f>'Форма мониторинга МО '!AA32</f>
        <v>33</v>
      </c>
      <c r="L31" s="9" t="e">
        <f>'Форма мониторинга МО '!AO32</f>
        <v>#DIV/0!</v>
      </c>
      <c r="M31" s="9" t="e">
        <f>'Форма мониторинга МО '!AP32</f>
        <v>#DIV/0!</v>
      </c>
      <c r="N31" s="17" t="str">
        <f>'Форма мониторинга МО '!AN32</f>
        <v>-</v>
      </c>
      <c r="O31" s="10">
        <f>'Форма мониторинга МО '!AQ32</f>
        <v>120</v>
      </c>
      <c r="P31" s="18">
        <f>'Форма мониторинга МО '!AR32</f>
        <v>140</v>
      </c>
      <c r="Q31" s="18">
        <f>'Форма мониторинга МО '!AS32</f>
        <v>100</v>
      </c>
    </row>
    <row r="32" spans="1:17" x14ac:dyDescent="0.25">
      <c r="A32" s="4">
        <v>27</v>
      </c>
      <c r="B32" s="5" t="s">
        <v>35</v>
      </c>
      <c r="C32" s="6">
        <f>'Форма мониторинга МО '!J33</f>
        <v>296.44499999999999</v>
      </c>
      <c r="D32" s="6">
        <f>'Форма мониторинга МО '!K33</f>
        <v>480.245</v>
      </c>
      <c r="E32" s="6">
        <f>'Форма мониторинга МО '!I33</f>
        <v>100</v>
      </c>
      <c r="F32" s="7">
        <f>'Форма мониторинга МО '!S33</f>
        <v>363</v>
      </c>
      <c r="G32" s="7">
        <f>'Форма мониторинга МО '!T33</f>
        <v>482.5</v>
      </c>
      <c r="H32" s="7">
        <f>'Форма мониторинга МО '!R33</f>
        <v>100</v>
      </c>
      <c r="I32" s="8">
        <f>'Форма мониторинга МО '!AB33</f>
        <v>366</v>
      </c>
      <c r="J32" s="8">
        <f>'Форма мониторинга МО '!AC33</f>
        <v>475.66666666666669</v>
      </c>
      <c r="K32" s="8">
        <f>'Форма мониторинга МО '!AA33</f>
        <v>100</v>
      </c>
      <c r="L32" s="9" t="e">
        <f>'Форма мониторинга МО '!AO33</f>
        <v>#DIV/0!</v>
      </c>
      <c r="M32" s="9" t="e">
        <f>'Форма мониторинга МО '!AP33</f>
        <v>#DIV/0!</v>
      </c>
      <c r="N32" s="17" t="str">
        <f>'Форма мониторинга МО '!AN33</f>
        <v>-</v>
      </c>
      <c r="O32" s="10">
        <f>'Форма мониторинга МО '!AQ33</f>
        <v>280</v>
      </c>
      <c r="P32" s="18">
        <f>'Форма мониторинга МО '!AR33</f>
        <v>430</v>
      </c>
      <c r="Q32" s="18">
        <f>'Форма мониторинга МО '!AS33</f>
        <v>100</v>
      </c>
    </row>
    <row r="33" spans="1:17" x14ac:dyDescent="0.25">
      <c r="A33" s="4">
        <v>28</v>
      </c>
      <c r="B33" s="5" t="s">
        <v>36</v>
      </c>
      <c r="C33" s="6">
        <f>'Форма мониторинга МО '!J34</f>
        <v>8.8450000000000006</v>
      </c>
      <c r="D33" s="6">
        <f>'Форма мониторинга МО '!K34</f>
        <v>28.259999999999998</v>
      </c>
      <c r="E33" s="6">
        <f>'Форма мониторинга МО '!I34</f>
        <v>100</v>
      </c>
      <c r="F33" s="7" t="e">
        <f>'Форма мониторинга МО '!S34</f>
        <v>#DIV/0!</v>
      </c>
      <c r="G33" s="7" t="e">
        <f>'Форма мониторинга МО '!T34</f>
        <v>#DIV/0!</v>
      </c>
      <c r="H33" s="7">
        <f>'Форма мониторинга МО '!R34</f>
        <v>50</v>
      </c>
      <c r="I33" s="8">
        <f>'Форма мониторинга МО '!AB34</f>
        <v>39</v>
      </c>
      <c r="J33" s="8">
        <f>'Форма мониторинга МО '!AC34</f>
        <v>39</v>
      </c>
      <c r="K33" s="8">
        <f>'Форма мониторинга МО '!AA34</f>
        <v>67</v>
      </c>
      <c r="L33" s="9" t="e">
        <f>'Форма мониторинга МО '!AO34</f>
        <v>#DIV/0!</v>
      </c>
      <c r="M33" s="9" t="e">
        <f>'Форма мониторинга МО '!AP34</f>
        <v>#DIV/0!</v>
      </c>
      <c r="N33" s="17" t="str">
        <f>'Форма мониторинга МО '!AN34</f>
        <v>-</v>
      </c>
      <c r="O33" s="10">
        <f>'Форма мониторинга МО '!AQ34</f>
        <v>25</v>
      </c>
      <c r="P33" s="18">
        <f>'Форма мониторинга МО '!AR34</f>
        <v>45</v>
      </c>
      <c r="Q33" s="18">
        <f>'Форма мониторинга МО '!AS34</f>
        <v>100</v>
      </c>
    </row>
    <row r="34" spans="1:17" x14ac:dyDescent="0.25">
      <c r="A34" s="4">
        <v>29</v>
      </c>
      <c r="B34" s="5" t="s">
        <v>37</v>
      </c>
      <c r="C34" s="6">
        <f>'Форма мониторинга МО '!J35</f>
        <v>11.195</v>
      </c>
      <c r="D34" s="6">
        <f>'Форма мониторинга МО '!K35</f>
        <v>23.445</v>
      </c>
      <c r="E34" s="6">
        <f>'Форма мониторинга МО '!I35</f>
        <v>100</v>
      </c>
      <c r="F34" s="7" t="e">
        <f>'Форма мониторинга МО '!S35</f>
        <v>#DIV/0!</v>
      </c>
      <c r="G34" s="7" t="e">
        <f>'Форма мониторинга МО '!T35</f>
        <v>#DIV/0!</v>
      </c>
      <c r="H34" s="7">
        <f>'Форма мониторинга МО '!R35</f>
        <v>50</v>
      </c>
      <c r="I34" s="8">
        <f>'Форма мониторинга МО '!AB35</f>
        <v>39</v>
      </c>
      <c r="J34" s="8">
        <f>'Форма мониторинга МО '!AC35</f>
        <v>39</v>
      </c>
      <c r="K34" s="8">
        <f>'Форма мониторинга МО '!AA35</f>
        <v>67</v>
      </c>
      <c r="L34" s="9" t="e">
        <f>'Форма мониторинга МО '!AO35</f>
        <v>#DIV/0!</v>
      </c>
      <c r="M34" s="9" t="e">
        <f>'Форма мониторинга МО '!AP35</f>
        <v>#DIV/0!</v>
      </c>
      <c r="N34" s="17" t="str">
        <f>'Форма мониторинга МО '!AN35</f>
        <v>-</v>
      </c>
      <c r="O34" s="10">
        <f>'Форма мониторинга МО '!AQ35</f>
        <v>25</v>
      </c>
      <c r="P34" s="18">
        <f>'Форма мониторинга МО '!AR35</f>
        <v>50</v>
      </c>
      <c r="Q34" s="18">
        <f>'Форма мониторинга МО '!AS35</f>
        <v>100</v>
      </c>
    </row>
    <row r="35" spans="1:17" x14ac:dyDescent="0.25">
      <c r="A35" s="4">
        <v>30</v>
      </c>
      <c r="B35" s="5" t="s">
        <v>38</v>
      </c>
      <c r="C35" s="6">
        <f>'Форма мониторинга МО '!J36</f>
        <v>16.344999999999999</v>
      </c>
      <c r="D35" s="6">
        <f>'Форма мониторинга МО '!K36</f>
        <v>19.995000000000001</v>
      </c>
      <c r="E35" s="6">
        <f>'Форма мониторинга МО '!I36</f>
        <v>100</v>
      </c>
      <c r="F35" s="7" t="e">
        <f>'Форма мониторинга МО '!S36</f>
        <v>#DIV/0!</v>
      </c>
      <c r="G35" s="7" t="e">
        <f>'Форма мониторинга МО '!T36</f>
        <v>#DIV/0!</v>
      </c>
      <c r="H35" s="7">
        <f>'Форма мониторинга МО '!R36</f>
        <v>50</v>
      </c>
      <c r="I35" s="8">
        <f>'Форма мониторинга МО '!AB36</f>
        <v>43</v>
      </c>
      <c r="J35" s="8">
        <f>'Форма мониторинга МО '!AC36</f>
        <v>43</v>
      </c>
      <c r="K35" s="8">
        <f>'Форма мониторинга МО '!AA36</f>
        <v>67</v>
      </c>
      <c r="L35" s="9" t="e">
        <f>'Форма мониторинга МО '!AO36</f>
        <v>#DIV/0!</v>
      </c>
      <c r="M35" s="9" t="e">
        <f>'Форма мониторинга МО '!AP36</f>
        <v>#DIV/0!</v>
      </c>
      <c r="N35" s="17" t="str">
        <f>'Форма мониторинга МО '!AN36</f>
        <v>-</v>
      </c>
      <c r="O35" s="10">
        <f>'Форма мониторинга МО '!AQ36</f>
        <v>18</v>
      </c>
      <c r="P35" s="18">
        <f>'Форма мониторинга МО '!AR36</f>
        <v>35</v>
      </c>
      <c r="Q35" s="18">
        <f>'Форма мониторинга МО '!AS36</f>
        <v>100</v>
      </c>
    </row>
    <row r="36" spans="1:17" x14ac:dyDescent="0.25">
      <c r="A36" s="4">
        <v>31</v>
      </c>
      <c r="B36" s="5" t="s">
        <v>39</v>
      </c>
      <c r="C36" s="6">
        <f>'Форма мониторинга МО '!J37</f>
        <v>16.795000000000002</v>
      </c>
      <c r="D36" s="6">
        <f>'Форма мониторинга МО '!K37</f>
        <v>38.495000000000005</v>
      </c>
      <c r="E36" s="6">
        <f>'Форма мониторинга МО '!I37</f>
        <v>100</v>
      </c>
      <c r="F36" s="7" t="e">
        <f>'Форма мониторинга МО '!S37</f>
        <v>#DIV/0!</v>
      </c>
      <c r="G36" s="7" t="e">
        <f>'Форма мониторинга МО '!T37</f>
        <v>#DIV/0!</v>
      </c>
      <c r="H36" s="7">
        <f>'Форма мониторинга МО '!R37</f>
        <v>50</v>
      </c>
      <c r="I36" s="8">
        <f>'Форма мониторинга МО '!AB37</f>
        <v>42</v>
      </c>
      <c r="J36" s="8">
        <f>'Форма мониторинга МО '!AC37</f>
        <v>48</v>
      </c>
      <c r="K36" s="8">
        <f>'Форма мониторинга МО '!AA37</f>
        <v>67</v>
      </c>
      <c r="L36" s="9" t="e">
        <f>'Форма мониторинга МО '!AO37</f>
        <v>#DIV/0!</v>
      </c>
      <c r="M36" s="9" t="e">
        <f>'Форма мониторинга МО '!AP37</f>
        <v>#DIV/0!</v>
      </c>
      <c r="N36" s="17" t="str">
        <f>'Форма мониторинга МО '!AN37</f>
        <v>-</v>
      </c>
      <c r="O36" s="10">
        <f>'Форма мониторинга МО '!AQ37</f>
        <v>30</v>
      </c>
      <c r="P36" s="18">
        <f>'Форма мониторинга МО '!AR37</f>
        <v>50</v>
      </c>
      <c r="Q36" s="18">
        <f>'Форма мониторинга МО '!AS37</f>
        <v>100</v>
      </c>
    </row>
    <row r="37" spans="1:17" x14ac:dyDescent="0.25">
      <c r="A37" s="4">
        <v>32</v>
      </c>
      <c r="B37" s="5" t="s">
        <v>40</v>
      </c>
      <c r="C37" s="6">
        <f>'Форма мониторинга МО '!J38</f>
        <v>98.694999999999993</v>
      </c>
      <c r="D37" s="6">
        <f>'Форма мониторинга МО '!K38</f>
        <v>150.745</v>
      </c>
      <c r="E37" s="6">
        <f>'Форма мониторинга МО '!I38</f>
        <v>100</v>
      </c>
      <c r="F37" s="7" t="e">
        <f>'Форма мониторинга МО '!S38</f>
        <v>#DIV/0!</v>
      </c>
      <c r="G37" s="7" t="e">
        <f>'Форма мониторинга МО '!T38</f>
        <v>#DIV/0!</v>
      </c>
      <c r="H37" s="7">
        <f>'Форма мониторинга МО '!R38</f>
        <v>50</v>
      </c>
      <c r="I37" s="8" t="e">
        <f>'Форма мониторинга МО '!AB38</f>
        <v>#DIV/0!</v>
      </c>
      <c r="J37" s="8" t="e">
        <f>'Форма мониторинга МО '!AC38</f>
        <v>#DIV/0!</v>
      </c>
      <c r="K37" s="8">
        <f>'Форма мониторинга МО '!AA38</f>
        <v>33</v>
      </c>
      <c r="L37" s="9" t="e">
        <f>'Форма мониторинга МО '!AO38</f>
        <v>#DIV/0!</v>
      </c>
      <c r="M37" s="9" t="e">
        <f>'Форма мониторинга МО '!AP38</f>
        <v>#DIV/0!</v>
      </c>
      <c r="N37" s="17" t="str">
        <f>'Форма мониторинга МО '!AN38</f>
        <v>-</v>
      </c>
      <c r="O37" s="10">
        <f>'Форма мониторинга МО '!AQ38</f>
        <v>40</v>
      </c>
      <c r="P37" s="18">
        <f>'Форма мониторинга МО '!AR38</f>
        <v>60</v>
      </c>
      <c r="Q37" s="18">
        <f>'Форма мониторинга МО '!AS38</f>
        <v>100</v>
      </c>
    </row>
    <row r="38" spans="1:17" x14ac:dyDescent="0.25">
      <c r="A38" s="4">
        <v>33</v>
      </c>
      <c r="B38" s="5" t="s">
        <v>41</v>
      </c>
      <c r="C38" s="6">
        <f>'Форма мониторинга МО '!J39</f>
        <v>152.89500000000001</v>
      </c>
      <c r="D38" s="6">
        <f>'Форма мониторинга МО '!K39</f>
        <v>152.89500000000001</v>
      </c>
      <c r="E38" s="6">
        <f>'Форма мониторинга МО '!I39</f>
        <v>100</v>
      </c>
      <c r="F38" s="7" t="e">
        <f>'Форма мониторинга МО '!S39</f>
        <v>#DIV/0!</v>
      </c>
      <c r="G38" s="7" t="e">
        <f>'Форма мониторинга МО '!T39</f>
        <v>#DIV/0!</v>
      </c>
      <c r="H38" s="7">
        <f>'Форма мониторинга МО '!R39</f>
        <v>50</v>
      </c>
      <c r="I38" s="8" t="e">
        <f>'Форма мониторинга МО '!AB39</f>
        <v>#DIV/0!</v>
      </c>
      <c r="J38" s="8" t="e">
        <f>'Форма мониторинга МО '!AC39</f>
        <v>#DIV/0!</v>
      </c>
      <c r="K38" s="8">
        <f>'Форма мониторинга МО '!AA39</f>
        <v>33</v>
      </c>
      <c r="L38" s="9" t="e">
        <f>'Форма мониторинга МО '!AO39</f>
        <v>#DIV/0!</v>
      </c>
      <c r="M38" s="9" t="e">
        <f>'Форма мониторинга МО '!AP39</f>
        <v>#DIV/0!</v>
      </c>
      <c r="N38" s="17" t="str">
        <f>'Форма мониторинга МО '!AN39</f>
        <v>-</v>
      </c>
      <c r="O38" s="10">
        <f>'Форма мониторинга МО '!AQ39</f>
        <v>80</v>
      </c>
      <c r="P38" s="18">
        <f>'Форма мониторинга МО '!AR39</f>
        <v>130</v>
      </c>
      <c r="Q38" s="18">
        <f>'Форма мониторинга МО '!AS39</f>
        <v>100</v>
      </c>
    </row>
    <row r="39" spans="1:17" x14ac:dyDescent="0.25">
      <c r="A39" s="4">
        <v>34</v>
      </c>
      <c r="B39" s="5" t="s">
        <v>42</v>
      </c>
      <c r="C39" s="6">
        <f>'Форма мониторинга МО '!J40</f>
        <v>183.94499999999999</v>
      </c>
      <c r="D39" s="6">
        <f>'Форма мониторинга МО '!K40</f>
        <v>314.495</v>
      </c>
      <c r="E39" s="6">
        <f>'Форма мониторинга МО '!I40</f>
        <v>100</v>
      </c>
      <c r="F39" s="7" t="e">
        <f>'Форма мониторинга МО '!S40</f>
        <v>#DIV/0!</v>
      </c>
      <c r="G39" s="7" t="e">
        <f>'Форма мониторинга МО '!T40</f>
        <v>#DIV/0!</v>
      </c>
      <c r="H39" s="7" t="str">
        <f>'Форма мониторинга МО '!R40</f>
        <v>-</v>
      </c>
      <c r="I39" s="8" t="e">
        <f>'Форма мониторинга МО '!AB40</f>
        <v>#DIV/0!</v>
      </c>
      <c r="J39" s="8" t="e">
        <f>'Форма мониторинга МО '!AC40</f>
        <v>#DIV/0!</v>
      </c>
      <c r="K39" s="8">
        <f>'Форма мониторинга МО '!AA40</f>
        <v>50</v>
      </c>
      <c r="L39" s="9" t="e">
        <f>'Форма мониторинга МО '!AO40</f>
        <v>#DIV/0!</v>
      </c>
      <c r="M39" s="9" t="e">
        <f>'Форма мониторинга МО '!AP40</f>
        <v>#DIV/0!</v>
      </c>
      <c r="N39" s="17" t="str">
        <f>'Форма мониторинга МО '!AN40</f>
        <v>-</v>
      </c>
      <c r="O39" s="10" t="str">
        <f>'Форма мониторинга МО '!AQ40</f>
        <v>-</v>
      </c>
      <c r="P39" s="18" t="str">
        <f>'Форма мониторинга МО '!AR40</f>
        <v>-</v>
      </c>
      <c r="Q39" s="18">
        <f>'Форма мониторинга МО '!AS40</f>
        <v>100</v>
      </c>
    </row>
    <row r="40" spans="1:17" x14ac:dyDescent="0.25">
      <c r="A40" s="4">
        <v>35</v>
      </c>
      <c r="B40" s="5" t="s">
        <v>43</v>
      </c>
      <c r="C40" s="6">
        <f>'Форма мониторинга МО '!J41</f>
        <v>70.194999999999993</v>
      </c>
      <c r="D40" s="6">
        <f>'Форма мониторинга МО '!K41</f>
        <v>97.15</v>
      </c>
      <c r="E40" s="6">
        <f>'Форма мониторинга МО '!I41</f>
        <v>100</v>
      </c>
      <c r="F40" s="7" t="e">
        <f>'Форма мониторинга МО '!S41</f>
        <v>#DIV/0!</v>
      </c>
      <c r="G40" s="7" t="e">
        <f>'Форма мониторинга МО '!T41</f>
        <v>#DIV/0!</v>
      </c>
      <c r="H40" s="7">
        <f>'Форма мониторинга МО '!R41</f>
        <v>50</v>
      </c>
      <c r="I40" s="8">
        <f>'Форма мониторинга МО '!AB41</f>
        <v>85</v>
      </c>
      <c r="J40" s="8">
        <f>'Форма мониторинга МО '!AC41</f>
        <v>85</v>
      </c>
      <c r="K40" s="8">
        <f>'Форма мониторинга МО '!AA41</f>
        <v>33</v>
      </c>
      <c r="L40" s="9" t="e">
        <f>'Форма мониторинга МО '!AO41</f>
        <v>#DIV/0!</v>
      </c>
      <c r="M40" s="9" t="e">
        <f>'Форма мониторинга МО '!AP41</f>
        <v>#DIV/0!</v>
      </c>
      <c r="N40" s="17" t="str">
        <f>'Форма мониторинга МО '!AN41</f>
        <v>-</v>
      </c>
      <c r="O40" s="10">
        <f>'Форма мониторинга МО '!AQ41</f>
        <v>50</v>
      </c>
      <c r="P40" s="18">
        <f>'Форма мониторинга МО '!AR41</f>
        <v>70</v>
      </c>
      <c r="Q40" s="18">
        <f>'Форма мониторинга МО '!AS41</f>
        <v>100</v>
      </c>
    </row>
    <row r="41" spans="1:17" x14ac:dyDescent="0.25">
      <c r="A41" s="4">
        <v>36</v>
      </c>
      <c r="B41" s="5" t="s">
        <v>44</v>
      </c>
      <c r="C41" s="6">
        <f>'Форма мониторинга МО '!J42</f>
        <v>64.945000000000007</v>
      </c>
      <c r="D41" s="6">
        <f>'Форма мониторинга МО '!K42</f>
        <v>65.694999999999993</v>
      </c>
      <c r="E41" s="6">
        <f>'Форма мониторинга МО '!I42</f>
        <v>100</v>
      </c>
      <c r="F41" s="7" t="e">
        <f>'Форма мониторинга МО '!S42</f>
        <v>#DIV/0!</v>
      </c>
      <c r="G41" s="7" t="e">
        <f>'Форма мониторинга МО '!T42</f>
        <v>#DIV/0!</v>
      </c>
      <c r="H41" s="7">
        <f>'Форма мониторинга МО '!R42</f>
        <v>50</v>
      </c>
      <c r="I41" s="8" t="e">
        <f>'Форма мониторинга МО '!AB42</f>
        <v>#DIV/0!</v>
      </c>
      <c r="J41" s="8" t="e">
        <f>'Форма мониторинга МО '!AC42</f>
        <v>#DIV/0!</v>
      </c>
      <c r="K41" s="8">
        <f>'Форма мониторинга МО '!AA42</f>
        <v>0</v>
      </c>
      <c r="L41" s="9" t="e">
        <f>'Форма мониторинга МО '!AO42</f>
        <v>#DIV/0!</v>
      </c>
      <c r="M41" s="9" t="e">
        <f>'Форма мониторинга МО '!AP42</f>
        <v>#DIV/0!</v>
      </c>
      <c r="N41" s="17" t="str">
        <f>'Форма мониторинга МО '!AN42</f>
        <v>-</v>
      </c>
      <c r="O41" s="10">
        <f>'Форма мониторинга МО '!AQ42</f>
        <v>60.5</v>
      </c>
      <c r="P41" s="18">
        <f>'Форма мониторинга МО '!AR42</f>
        <v>90</v>
      </c>
      <c r="Q41" s="18">
        <f>'Форма мониторинга МО '!AS42</f>
        <v>100</v>
      </c>
    </row>
    <row r="42" spans="1:17" x14ac:dyDescent="0.25">
      <c r="A42" s="4">
        <v>37</v>
      </c>
      <c r="B42" s="5" t="s">
        <v>45</v>
      </c>
      <c r="C42" s="6">
        <f>'Форма мониторинга МО '!J43</f>
        <v>190.14499999999998</v>
      </c>
      <c r="D42" s="6">
        <f>'Форма мониторинга МО '!K43</f>
        <v>257.84500000000003</v>
      </c>
      <c r="E42" s="6">
        <f>'Форма мониторинга МО '!I43</f>
        <v>100</v>
      </c>
      <c r="F42" s="7" t="e">
        <f>'Форма мониторинга МО '!S43</f>
        <v>#DIV/0!</v>
      </c>
      <c r="G42" s="7" t="e">
        <f>'Форма мониторинга МО '!T43</f>
        <v>#DIV/0!</v>
      </c>
      <c r="H42" s="7" t="str">
        <f>'Форма мониторинга МО '!R43</f>
        <v>-</v>
      </c>
      <c r="I42" s="8" t="e">
        <f>'Форма мониторинга МО '!AB43</f>
        <v>#DIV/0!</v>
      </c>
      <c r="J42" s="8" t="e">
        <f>'Форма мониторинга МО '!AC43</f>
        <v>#DIV/0!</v>
      </c>
      <c r="K42" s="8" t="str">
        <f>'Форма мониторинга МО '!AA43</f>
        <v>-</v>
      </c>
      <c r="L42" s="9" t="e">
        <f>'Форма мониторинга МО '!AO43</f>
        <v>#DIV/0!</v>
      </c>
      <c r="M42" s="9" t="e">
        <f>'Форма мониторинга МО '!AP43</f>
        <v>#DIV/0!</v>
      </c>
      <c r="N42" s="17" t="str">
        <f>'Форма мониторинга МО '!AN43</f>
        <v>-</v>
      </c>
      <c r="O42" s="10" t="str">
        <f>'Форма мониторинга МО '!AQ43</f>
        <v>-</v>
      </c>
      <c r="P42" s="18" t="str">
        <f>'Форма мониторинга МО '!AR43</f>
        <v>-</v>
      </c>
      <c r="Q42" s="18">
        <f>'Форма мониторинга МО '!AS43</f>
        <v>100</v>
      </c>
    </row>
    <row r="43" spans="1:17" x14ac:dyDescent="0.25">
      <c r="A43" s="4">
        <v>38</v>
      </c>
      <c r="B43" s="5" t="s">
        <v>46</v>
      </c>
      <c r="C43" s="6">
        <f>'Форма мониторинга МО '!J44</f>
        <v>41.045000000000002</v>
      </c>
      <c r="D43" s="6">
        <f>'Форма мониторинга МО '!K44</f>
        <v>56.245000000000005</v>
      </c>
      <c r="E43" s="6">
        <f>'Форма мониторинга МО '!I44</f>
        <v>100</v>
      </c>
      <c r="F43" s="7" t="str">
        <f>'Форма мониторинга МО '!S44</f>
        <v/>
      </c>
      <c r="G43" s="7" t="str">
        <f>'Форма мониторинга МО '!T44</f>
        <v/>
      </c>
      <c r="H43" s="7">
        <f>'Форма мониторинга МО '!R44</f>
        <v>50</v>
      </c>
      <c r="I43" s="8" t="e">
        <f>'Форма мониторинга МО '!AB44</f>
        <v>#DIV/0!</v>
      </c>
      <c r="J43" s="8" t="e">
        <f>'Форма мониторинга МО '!AC44</f>
        <v>#DIV/0!</v>
      </c>
      <c r="K43" s="8">
        <f>'Форма мониторинга МО '!AA44</f>
        <v>0</v>
      </c>
      <c r="L43" s="9" t="e">
        <f>'Форма мониторинга МО '!AO44</f>
        <v>#DIV/0!</v>
      </c>
      <c r="M43" s="9" t="e">
        <f>'Форма мониторинга МО '!AP44</f>
        <v>#DIV/0!</v>
      </c>
      <c r="N43" s="17" t="str">
        <f>'Форма мониторинга МО '!AN44</f>
        <v>-</v>
      </c>
      <c r="O43" s="10">
        <f>'Форма мониторинга МО '!AQ44</f>
        <v>50</v>
      </c>
      <c r="P43" s="18">
        <f>'Форма мониторинга МО '!AR44</f>
        <v>100</v>
      </c>
      <c r="Q43" s="18">
        <f>'Форма мониторинга МО '!AS44</f>
        <v>100</v>
      </c>
    </row>
    <row r="44" spans="1:17" x14ac:dyDescent="0.25">
      <c r="A44" s="4">
        <v>39</v>
      </c>
      <c r="B44" s="5" t="s">
        <v>47</v>
      </c>
      <c r="C44" s="6">
        <f>'Форма мониторинга МО '!J45</f>
        <v>76.444999999999993</v>
      </c>
      <c r="D44" s="6">
        <f>'Форма мониторинга МО '!K45</f>
        <v>301.64999999999998</v>
      </c>
      <c r="E44" s="6">
        <f>'Форма мониторинга МО '!I45</f>
        <v>100</v>
      </c>
      <c r="F44" s="7" t="e">
        <f>'Форма мониторинга МО '!S45</f>
        <v>#DIV/0!</v>
      </c>
      <c r="G44" s="7" t="str">
        <f>'Форма мониторинга МО '!T45</f>
        <v/>
      </c>
      <c r="H44" s="7">
        <f>'Форма мониторинга МО '!R45</f>
        <v>50</v>
      </c>
      <c r="I44" s="8" t="e">
        <f>'Форма мониторинга МО '!AB45</f>
        <v>#DIV/0!</v>
      </c>
      <c r="J44" s="8" t="e">
        <f>'Форма мониторинга МО '!AC45</f>
        <v>#DIV/0!</v>
      </c>
      <c r="K44" s="8">
        <f>'Форма мониторинга МО '!AA45</f>
        <v>0</v>
      </c>
      <c r="L44" s="9" t="e">
        <f>'Форма мониторинга МО '!AO45</f>
        <v>#DIV/0!</v>
      </c>
      <c r="M44" s="9" t="e">
        <f>'Форма мониторинга МО '!AP45</f>
        <v>#DIV/0!</v>
      </c>
      <c r="N44" s="17" t="str">
        <f>'Форма мониторинга МО '!AN45</f>
        <v>-</v>
      </c>
      <c r="O44" s="10">
        <f>'Форма мониторинга МО '!AQ45</f>
        <v>70</v>
      </c>
      <c r="P44" s="18">
        <f>'Форма мониторинга МО '!AR45</f>
        <v>120</v>
      </c>
      <c r="Q44" s="18">
        <f>'Форма мониторинга МО '!AS45</f>
        <v>100</v>
      </c>
    </row>
    <row r="45" spans="1:17" x14ac:dyDescent="0.25">
      <c r="A45" s="4">
        <v>40</v>
      </c>
      <c r="B45" s="5" t="s">
        <v>48</v>
      </c>
      <c r="C45" s="6">
        <f>'Форма мониторинга МО '!J46</f>
        <v>49.145000000000003</v>
      </c>
      <c r="D45" s="6">
        <f>'Форма мониторинга МО '!K46</f>
        <v>66.295000000000002</v>
      </c>
      <c r="E45" s="6">
        <f>'Форма мониторинга МО '!I46</f>
        <v>100</v>
      </c>
      <c r="F45" s="7">
        <f>'Форма мониторинга МО '!S46</f>
        <v>40.5</v>
      </c>
      <c r="G45" s="7">
        <f>'Форма мониторинга МО '!T46</f>
        <v>40.5</v>
      </c>
      <c r="H45" s="7">
        <f>'Форма мониторинга МО '!R46</f>
        <v>100</v>
      </c>
      <c r="I45" s="8">
        <f>'Форма мониторинга МО '!AB46</f>
        <v>55</v>
      </c>
      <c r="J45" s="8">
        <f>'Форма мониторинга МО '!AC46</f>
        <v>55</v>
      </c>
      <c r="K45" s="8">
        <f>'Форма мониторинга МО '!AA46</f>
        <v>55</v>
      </c>
      <c r="L45" s="9" t="e">
        <f>'Форма мониторинга МО '!AO46</f>
        <v>#DIV/0!</v>
      </c>
      <c r="M45" s="9" t="e">
        <f>'Форма мониторинга МО '!AP46</f>
        <v>#DIV/0!</v>
      </c>
      <c r="N45" s="17" t="str">
        <f>'Форма мониторинга МО '!AN46</f>
        <v>-</v>
      </c>
      <c r="O45" s="10">
        <f>'Форма мониторинга МО '!AQ46</f>
        <v>36</v>
      </c>
      <c r="P45" s="18">
        <f>'Форма мониторинга МО '!AR46</f>
        <v>55</v>
      </c>
      <c r="Q45" s="18">
        <f>'Форма мониторинга МО '!AS46</f>
        <v>100</v>
      </c>
    </row>
    <row r="47" spans="1:17" x14ac:dyDescent="0.25">
      <c r="B47" s="11" t="s">
        <v>75</v>
      </c>
    </row>
    <row r="48" spans="1:17" x14ac:dyDescent="0.25">
      <c r="B48" s="11" t="s">
        <v>56</v>
      </c>
    </row>
    <row r="49" spans="2:2" x14ac:dyDescent="0.25">
      <c r="B49" s="56">
        <v>9189561404</v>
      </c>
    </row>
  </sheetData>
  <sheetProtection password="C96D" sheet="1" objects="1" scenarios="1"/>
  <mergeCells count="19">
    <mergeCell ref="E4:E5"/>
    <mergeCell ref="F4:G4"/>
    <mergeCell ref="H4:H5"/>
    <mergeCell ref="I4:J4"/>
    <mergeCell ref="K4:K5"/>
    <mergeCell ref="L4:M4"/>
    <mergeCell ref="N1:Q1"/>
    <mergeCell ref="A2:Q2"/>
    <mergeCell ref="A3:A5"/>
    <mergeCell ref="B3:B5"/>
    <mergeCell ref="C3:E3"/>
    <mergeCell ref="F3:H3"/>
    <mergeCell ref="I3:K3"/>
    <mergeCell ref="L3:N3"/>
    <mergeCell ref="O3:Q3"/>
    <mergeCell ref="C4:D4"/>
    <mergeCell ref="N4:N5"/>
    <mergeCell ref="O4:P4"/>
    <mergeCell ref="Q4:Q5"/>
  </mergeCells>
  <conditionalFormatting sqref="E6:E45 H6:H45 K6:K45 N6:Q45">
    <cfRule type="cellIs" dxfId="2" priority="3" operator="equal">
      <formula>0</formula>
    </cfRule>
  </conditionalFormatting>
  <conditionalFormatting sqref="E6:E45 H6:H45 K6:K45 N6:N45 Q6:Q45">
    <cfRule type="cellIs" dxfId="1" priority="1" operator="greater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5"/>
  <sheetViews>
    <sheetView tabSelected="1" workbookViewId="0">
      <selection activeCell="B8" sqref="B8"/>
    </sheetView>
  </sheetViews>
  <sheetFormatPr defaultColWidth="9.140625" defaultRowHeight="15" x14ac:dyDescent="0.25"/>
  <cols>
    <col min="1" max="1" width="4.5703125" style="3" customWidth="1"/>
    <col min="2" max="2" width="41.5703125" style="3" customWidth="1"/>
    <col min="3" max="7" width="14.28515625" style="3" customWidth="1"/>
    <col min="8" max="16384" width="9.140625" style="3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ht="27" customHeight="1" x14ac:dyDescent="0.25">
      <c r="A2" s="89" t="s">
        <v>78</v>
      </c>
      <c r="B2" s="89"/>
      <c r="C2" s="89"/>
      <c r="D2" s="89"/>
      <c r="E2" s="89"/>
      <c r="F2" s="89"/>
      <c r="G2" s="89"/>
    </row>
    <row r="3" spans="1:7" x14ac:dyDescent="0.25">
      <c r="A3" s="90" t="s">
        <v>0</v>
      </c>
      <c r="B3" s="91" t="s">
        <v>1</v>
      </c>
      <c r="C3" s="96" t="s">
        <v>2</v>
      </c>
      <c r="D3" s="98" t="s">
        <v>3</v>
      </c>
      <c r="E3" s="100" t="s">
        <v>4</v>
      </c>
      <c r="F3" s="95" t="s">
        <v>5</v>
      </c>
      <c r="G3" s="103" t="s">
        <v>8</v>
      </c>
    </row>
    <row r="4" spans="1:7" x14ac:dyDescent="0.25">
      <c r="A4" s="90"/>
      <c r="B4" s="91"/>
      <c r="C4" s="97"/>
      <c r="D4" s="99"/>
      <c r="E4" s="101"/>
      <c r="F4" s="102"/>
      <c r="G4" s="104"/>
    </row>
    <row r="5" spans="1:7" x14ac:dyDescent="0.25">
      <c r="A5" s="90"/>
      <c r="B5" s="91"/>
      <c r="C5" s="12" t="s">
        <v>55</v>
      </c>
      <c r="D5" s="13" t="s">
        <v>55</v>
      </c>
      <c r="E5" s="14" t="s">
        <v>55</v>
      </c>
      <c r="F5" s="15" t="s">
        <v>55</v>
      </c>
      <c r="G5" s="16" t="s">
        <v>55</v>
      </c>
    </row>
    <row r="6" spans="1:7" x14ac:dyDescent="0.25">
      <c r="A6" s="4">
        <v>1</v>
      </c>
      <c r="B6" s="5" t="s">
        <v>9</v>
      </c>
      <c r="C6" s="6">
        <f>'Приложение 4'!D6/'Приложение 4'!C6*100</f>
        <v>132.41957408246489</v>
      </c>
      <c r="D6" s="7">
        <f>'Приложение 4'!G6/'Приложение 4'!F6*100</f>
        <v>151.81818181818181</v>
      </c>
      <c r="E6" s="8">
        <f>'Приложение 4'!J6/'Приложение 4'!I6*100</f>
        <v>138.0952380952381</v>
      </c>
      <c r="F6" s="9" t="e">
        <f>'Приложение 4'!M6/'Приложение 4'!L6*100</f>
        <v>#DIV/0!</v>
      </c>
      <c r="G6" s="10">
        <f>'Приложение 4'!P6/'Приложение 4'!O6*100</f>
        <v>187.5</v>
      </c>
    </row>
    <row r="7" spans="1:7" x14ac:dyDescent="0.25">
      <c r="A7" s="4">
        <v>2</v>
      </c>
      <c r="B7" s="5" t="s">
        <v>10</v>
      </c>
      <c r="C7" s="6">
        <f>'Приложение 4'!D7/'Приложение 4'!C7*100</f>
        <v>150.59687786960518</v>
      </c>
      <c r="D7" s="7">
        <f>'Приложение 4'!G7/'Приложение 4'!F7*100</f>
        <v>154.98894077168839</v>
      </c>
      <c r="E7" s="8">
        <f>'Приложение 4'!J7/'Приложение 4'!I7*100</f>
        <v>136.11825192802058</v>
      </c>
      <c r="F7" s="9" t="e">
        <f>'Приложение 4'!M7/'Приложение 4'!L7*100</f>
        <v>#DIV/0!</v>
      </c>
      <c r="G7" s="10">
        <f>'Приложение 4'!P7/'Приложение 4'!O7*100</f>
        <v>129.09090909090909</v>
      </c>
    </row>
    <row r="8" spans="1:7" x14ac:dyDescent="0.25">
      <c r="A8" s="4">
        <v>3</v>
      </c>
      <c r="B8" s="5" t="s">
        <v>11</v>
      </c>
      <c r="C8" s="6">
        <f>'Приложение 4'!D8/'Приложение 4'!C8*100</f>
        <v>113.0807719799857</v>
      </c>
      <c r="D8" s="7">
        <f>'Приложение 4'!G8/'Приложение 4'!F8*100</f>
        <v>103.58875523360138</v>
      </c>
      <c r="E8" s="8">
        <f>'Приложение 4'!J8/'Приложение 4'!I8*100</f>
        <v>109.12250217202433</v>
      </c>
      <c r="F8" s="9" t="e">
        <f>'Приложение 4'!M8/'Приложение 4'!L8*100</f>
        <v>#DIV/0!</v>
      </c>
      <c r="G8" s="10">
        <f>'Приложение 4'!P8/'Приложение 4'!O8*100</f>
        <v>106.66666666666667</v>
      </c>
    </row>
    <row r="9" spans="1:7" x14ac:dyDescent="0.25">
      <c r="A9" s="4">
        <v>4</v>
      </c>
      <c r="B9" s="5" t="s">
        <v>12</v>
      </c>
      <c r="C9" s="6">
        <f>'Приложение 4'!D9/'Приложение 4'!C9*100</f>
        <v>196.18906942392908</v>
      </c>
      <c r="D9" s="7">
        <f>'Приложение 4'!G9/'Приложение 4'!F9*100</f>
        <v>274.48275862068965</v>
      </c>
      <c r="E9" s="8">
        <f>'Приложение 4'!J9/'Приложение 4'!I9*100</f>
        <v>135.33789461049096</v>
      </c>
      <c r="F9" s="9" t="e">
        <f>'Приложение 4'!M9/'Приложение 4'!L9*100</f>
        <v>#DIV/0!</v>
      </c>
      <c r="G9" s="10">
        <f>'Приложение 4'!P9/'Приложение 4'!O9*100</f>
        <v>166.66666666666669</v>
      </c>
    </row>
    <row r="10" spans="1:7" x14ac:dyDescent="0.25">
      <c r="A10" s="4">
        <v>5</v>
      </c>
      <c r="B10" s="5" t="s">
        <v>13</v>
      </c>
      <c r="C10" s="6">
        <f>'Приложение 4'!D10/'Приложение 4'!C10*100</f>
        <v>109.70344681152238</v>
      </c>
      <c r="D10" s="7">
        <f>'Приложение 4'!G10/'Приложение 4'!F10*100</f>
        <v>104.63320463320463</v>
      </c>
      <c r="E10" s="8">
        <f>'Приложение 4'!J10/'Приложение 4'!I10*100</f>
        <v>115.01219741039594</v>
      </c>
      <c r="F10" s="9" t="e">
        <f>'Приложение 4'!M10/'Приложение 4'!L10*100</f>
        <v>#DIV/0!</v>
      </c>
      <c r="G10" s="10">
        <f>'Приложение 4'!P10/'Приложение 4'!O10*100</f>
        <v>122.85714285714286</v>
      </c>
    </row>
    <row r="11" spans="1:7" x14ac:dyDescent="0.25">
      <c r="A11" s="4">
        <v>6</v>
      </c>
      <c r="B11" s="5" t="s">
        <v>14</v>
      </c>
      <c r="C11" s="6">
        <f>'Приложение 4'!D11/'Приложение 4'!C11*100</f>
        <v>121.90919926319212</v>
      </c>
      <c r="D11" s="7">
        <f>'Приложение 4'!G11/'Приложение 4'!F11*100</f>
        <v>134.66850828729281</v>
      </c>
      <c r="E11" s="8">
        <f>'Приложение 4'!J11/'Приложение 4'!I11*100</f>
        <v>114.78310502283107</v>
      </c>
      <c r="F11" s="9" t="e">
        <f>'Приложение 4'!M11/'Приложение 4'!L11*100</f>
        <v>#DIV/0!</v>
      </c>
      <c r="G11" s="10">
        <f>'Приложение 4'!P11/'Приложение 4'!O11*100</f>
        <v>112.00000000000001</v>
      </c>
    </row>
    <row r="12" spans="1:7" x14ac:dyDescent="0.25">
      <c r="A12" s="4">
        <v>7</v>
      </c>
      <c r="B12" s="5" t="s">
        <v>15</v>
      </c>
      <c r="C12" s="6">
        <f>'Приложение 4'!D12/'Приложение 4'!C12*100</f>
        <v>100</v>
      </c>
      <c r="D12" s="7">
        <f>'Приложение 4'!G12/'Приложение 4'!F12*100</f>
        <v>123.98373983739836</v>
      </c>
      <c r="E12" s="8">
        <f>'Приложение 4'!J12/'Приложение 4'!I12*100</f>
        <v>121.44702842377259</v>
      </c>
      <c r="F12" s="9" t="e">
        <f>'Приложение 4'!M12/'Приложение 4'!L12*100</f>
        <v>#DIV/0!</v>
      </c>
      <c r="G12" s="10">
        <f>'Приложение 4'!P12/'Приложение 4'!O12*100</f>
        <v>125</v>
      </c>
    </row>
    <row r="13" spans="1:7" x14ac:dyDescent="0.25">
      <c r="A13" s="4">
        <v>8</v>
      </c>
      <c r="B13" s="5" t="s">
        <v>16</v>
      </c>
      <c r="C13" s="6">
        <f>'Приложение 4'!D13/'Приложение 4'!C13*100</f>
        <v>280.82522938300099</v>
      </c>
      <c r="D13" s="7">
        <f>'Приложение 4'!G13/'Приложение 4'!F13*100</f>
        <v>155.55555555555557</v>
      </c>
      <c r="E13" s="8">
        <f>'Приложение 4'!J13/'Приложение 4'!I13*100</f>
        <v>130.58252427184468</v>
      </c>
      <c r="F13" s="9" t="e">
        <f>'Приложение 4'!M13/'Приложение 4'!L13*100</f>
        <v>#DIV/0!</v>
      </c>
      <c r="G13" s="10">
        <f>'Приложение 4'!P13/'Приложение 4'!O13*100</f>
        <v>275</v>
      </c>
    </row>
    <row r="14" spans="1:7" x14ac:dyDescent="0.25">
      <c r="A14" s="4">
        <v>9</v>
      </c>
      <c r="B14" s="5" t="s">
        <v>17</v>
      </c>
      <c r="C14" s="6">
        <f>'Приложение 4'!D14/'Приложение 4'!C14*100</f>
        <v>256.27509163902948</v>
      </c>
      <c r="D14" s="7">
        <f>'Приложение 4'!G14/'Приложение 4'!F14*100</f>
        <v>193.67816091954023</v>
      </c>
      <c r="E14" s="8">
        <f>'Приложение 4'!J14/'Приложение 4'!I14*100</f>
        <v>168.77049180327873</v>
      </c>
      <c r="F14" s="9" t="e">
        <f>'Приложение 4'!M14/'Приложение 4'!L14*100</f>
        <v>#DIV/0!</v>
      </c>
      <c r="G14" s="10">
        <f>'Приложение 4'!P14/'Приложение 4'!O14*100</f>
        <v>100</v>
      </c>
    </row>
    <row r="15" spans="1:7" x14ac:dyDescent="0.25">
      <c r="A15" s="4">
        <v>10</v>
      </c>
      <c r="B15" s="5" t="s">
        <v>18</v>
      </c>
      <c r="C15" s="6">
        <f>'Приложение 4'!D15/'Приложение 4'!C15*100</f>
        <v>292.41299613316147</v>
      </c>
      <c r="D15" s="7">
        <f>'Приложение 4'!G15/'Приложение 4'!F15*100</f>
        <v>204.07608695652172</v>
      </c>
      <c r="E15" s="8">
        <f>'Приложение 4'!J15/'Приложение 4'!I15*100</f>
        <v>158.56622114216285</v>
      </c>
      <c r="F15" s="9" t="e">
        <f>'Приложение 4'!M15/'Приложение 4'!L15*100</f>
        <v>#DIV/0!</v>
      </c>
      <c r="G15" s="10">
        <f>'Приложение 4'!P15/'Приложение 4'!O15*100</f>
        <v>192.85714285714286</v>
      </c>
    </row>
    <row r="16" spans="1:7" x14ac:dyDescent="0.25">
      <c r="A16" s="4">
        <v>11</v>
      </c>
      <c r="B16" s="5" t="s">
        <v>19</v>
      </c>
      <c r="C16" s="6">
        <f>'Приложение 4'!D16/'Приложение 4'!C16*100</f>
        <v>245.05740438197972</v>
      </c>
      <c r="D16" s="7">
        <f>'Приложение 4'!G16/'Приложение 4'!F16*100</f>
        <v>170.20547945205479</v>
      </c>
      <c r="E16" s="8">
        <f>'Приложение 4'!J16/'Приложение 4'!I16*100</f>
        <v>176.09467455621302</v>
      </c>
      <c r="F16" s="9" t="e">
        <f>'Приложение 4'!M16/'Приложение 4'!L16*100</f>
        <v>#DIV/0!</v>
      </c>
      <c r="G16" s="10">
        <f>'Приложение 4'!P16/'Приложение 4'!O16*100</f>
        <v>203.47826086956519</v>
      </c>
    </row>
    <row r="17" spans="1:7" x14ac:dyDescent="0.25">
      <c r="A17" s="4">
        <v>12</v>
      </c>
      <c r="B17" s="5" t="s">
        <v>20</v>
      </c>
      <c r="C17" s="6">
        <f>'Приложение 4'!D17/'Приложение 4'!C17*100</f>
        <v>202.46229415283858</v>
      </c>
      <c r="D17" s="7">
        <f>'Приложение 4'!G17/'Приложение 4'!F17*100</f>
        <v>151.54545454545453</v>
      </c>
      <c r="E17" s="8">
        <f>'Приложение 4'!J17/'Приложение 4'!I17*100</f>
        <v>187.6543209876543</v>
      </c>
      <c r="F17" s="9" t="e">
        <f>'Приложение 4'!M17/'Приложение 4'!L17*100</f>
        <v>#DIV/0!</v>
      </c>
      <c r="G17" s="10">
        <f>'Приложение 4'!P17/'Приложение 4'!O17*100</f>
        <v>173.91304347826087</v>
      </c>
    </row>
    <row r="18" spans="1:7" x14ac:dyDescent="0.25">
      <c r="A18" s="4">
        <v>13</v>
      </c>
      <c r="B18" s="5" t="s">
        <v>21</v>
      </c>
      <c r="C18" s="6">
        <f>'Приложение 4'!D18/'Приложение 4'!C18*100</f>
        <v>148.13246713176434</v>
      </c>
      <c r="D18" s="7">
        <f>'Приложение 4'!G18/'Приложение 4'!F18*100</f>
        <v>140.625</v>
      </c>
      <c r="E18" s="8" t="e">
        <f>'Приложение 4'!J18/'Приложение 4'!I18*100</f>
        <v>#DIV/0!</v>
      </c>
      <c r="F18" s="9" t="e">
        <f>'Приложение 4'!M18/'Приложение 4'!L18*100</f>
        <v>#DIV/0!</v>
      </c>
      <c r="G18" s="10">
        <f>'Приложение 4'!P18/'Приложение 4'!O18*100</f>
        <v>147.45762711864407</v>
      </c>
    </row>
    <row r="19" spans="1:7" x14ac:dyDescent="0.25">
      <c r="A19" s="4">
        <v>14</v>
      </c>
      <c r="B19" s="5" t="s">
        <v>22</v>
      </c>
      <c r="C19" s="6">
        <f>'Приложение 4'!D19/'Приложение 4'!C19*100</f>
        <v>208.0937038203445</v>
      </c>
      <c r="D19" s="7">
        <f>'Приложение 4'!G19/'Приложение 4'!F19*100</f>
        <v>133.45864661654133</v>
      </c>
      <c r="E19" s="8">
        <f>'Приложение 4'!J19/'Приложение 4'!I19*100</f>
        <v>130.15075376884423</v>
      </c>
      <c r="F19" s="9" t="e">
        <f>'Приложение 4'!M19/'Приложение 4'!L19*100</f>
        <v>#DIV/0!</v>
      </c>
      <c r="G19" s="10">
        <f>'Приложение 4'!P19/'Приложение 4'!O19*100</f>
        <v>183.7837837837838</v>
      </c>
    </row>
    <row r="20" spans="1:7" x14ac:dyDescent="0.25">
      <c r="A20" s="4">
        <v>15</v>
      </c>
      <c r="B20" s="5" t="s">
        <v>23</v>
      </c>
      <c r="C20" s="6">
        <f>'Приложение 4'!D20/'Приложение 4'!C20*100</f>
        <v>124.47131364709283</v>
      </c>
      <c r="D20" s="7">
        <f>'Приложение 4'!G20/'Приложение 4'!F20*100</f>
        <v>112.98932384341637</v>
      </c>
      <c r="E20" s="8">
        <f>'Приложение 4'!J20/'Приложение 4'!I20*100</f>
        <v>123.57414448669202</v>
      </c>
      <c r="F20" s="9" t="e">
        <f>'Приложение 4'!M20/'Приложение 4'!L20*100</f>
        <v>#DIV/0!</v>
      </c>
      <c r="G20" s="10">
        <f>'Приложение 4'!P20/'Приложение 4'!O20*100</f>
        <v>107.85714285714285</v>
      </c>
    </row>
    <row r="21" spans="1:7" x14ac:dyDescent="0.25">
      <c r="A21" s="4">
        <v>16</v>
      </c>
      <c r="B21" s="5" t="s">
        <v>24</v>
      </c>
      <c r="C21" s="6">
        <f>'Приложение 4'!D21/'Приложение 4'!C21*100</f>
        <v>200.69647509171142</v>
      </c>
      <c r="D21" s="7">
        <f>'Приложение 4'!G21/'Приложение 4'!F21*100</f>
        <v>314.10256410256409</v>
      </c>
      <c r="E21" s="8" t="e">
        <f>'Приложение 4'!J21/'Приложение 4'!I21*100</f>
        <v>#DIV/0!</v>
      </c>
      <c r="F21" s="9" t="e">
        <f>'Приложение 4'!M21/'Приложение 4'!L21*100</f>
        <v>#DIV/0!</v>
      </c>
      <c r="G21" s="10">
        <f>'Приложение 4'!P21/'Приложение 4'!O21*100</f>
        <v>379.31034482758622</v>
      </c>
    </row>
    <row r="22" spans="1:7" x14ac:dyDescent="0.25">
      <c r="A22" s="4">
        <v>17</v>
      </c>
      <c r="B22" s="5" t="s">
        <v>25</v>
      </c>
      <c r="C22" s="6">
        <f>'Приложение 4'!D22/'Приложение 4'!C22*100</f>
        <v>196.60812937872288</v>
      </c>
      <c r="D22" s="7">
        <f>'Приложение 4'!G22/'Приложение 4'!F22*100</f>
        <v>158.51528384279476</v>
      </c>
      <c r="E22" s="8">
        <f>'Приложение 4'!J22/'Приложение 4'!I22*100</f>
        <v>120.06861063464838</v>
      </c>
      <c r="F22" s="9" t="e">
        <f>'Приложение 4'!M22/'Приложение 4'!L22*100</f>
        <v>#DIV/0!</v>
      </c>
      <c r="G22" s="10">
        <f>'Приложение 4'!P22/'Приложение 4'!O22*100</f>
        <v>187.5</v>
      </c>
    </row>
    <row r="23" spans="1:7" x14ac:dyDescent="0.25">
      <c r="A23" s="4">
        <v>18</v>
      </c>
      <c r="B23" s="5" t="s">
        <v>26</v>
      </c>
      <c r="C23" s="6">
        <f>'Приложение 4'!D23/'Приложение 4'!C23*100</f>
        <v>108.84162528498705</v>
      </c>
      <c r="D23" s="7">
        <f>'Приложение 4'!G23/'Приложение 4'!F23*100</f>
        <v>131.49847094801223</v>
      </c>
      <c r="E23" s="8">
        <f>'Приложение 4'!J23/'Приложение 4'!I23*100</f>
        <v>100</v>
      </c>
      <c r="F23" s="9" t="e">
        <f>'Приложение 4'!M23/'Приложение 4'!L23*100</f>
        <v>#DIV/0!</v>
      </c>
      <c r="G23" s="10">
        <f>'Приложение 4'!P23/'Приложение 4'!O23*100</f>
        <v>110.5263157894737</v>
      </c>
    </row>
    <row r="24" spans="1:7" x14ac:dyDescent="0.25">
      <c r="A24" s="4">
        <v>19</v>
      </c>
      <c r="B24" s="5" t="s">
        <v>27</v>
      </c>
      <c r="C24" s="6">
        <f>'Приложение 4'!D24/'Приложение 4'!C24*100</f>
        <v>524.7574023388903</v>
      </c>
      <c r="D24" s="7">
        <f>'Приложение 4'!G24/'Приложение 4'!F24*100</f>
        <v>423.07692307692309</v>
      </c>
      <c r="E24" s="8">
        <f>'Приложение 4'!J24/'Приложение 4'!I24*100</f>
        <v>443.82022471910102</v>
      </c>
      <c r="F24" s="9" t="e">
        <f>'Приложение 4'!M24/'Приложение 4'!L24*100</f>
        <v>#DIV/0!</v>
      </c>
      <c r="G24" s="10">
        <f>'Приложение 4'!P24/'Приложение 4'!O24*100</f>
        <v>345</v>
      </c>
    </row>
    <row r="25" spans="1:7" x14ac:dyDescent="0.25">
      <c r="A25" s="4">
        <v>20</v>
      </c>
      <c r="B25" s="5" t="s">
        <v>28</v>
      </c>
      <c r="C25" s="6">
        <f>'Приложение 4'!D25/'Приложение 4'!C25*100</f>
        <v>142.90058479532163</v>
      </c>
      <c r="D25" s="7">
        <f>'Приложение 4'!G25/'Приложение 4'!F25*100</f>
        <v>100</v>
      </c>
      <c r="E25" s="8">
        <f>'Приложение 4'!J25/'Приложение 4'!I25*100</f>
        <v>100</v>
      </c>
      <c r="F25" s="9" t="e">
        <f>'Приложение 4'!M25/'Приложение 4'!L25*100</f>
        <v>#DIV/0!</v>
      </c>
      <c r="G25" s="10">
        <f>'Приложение 4'!P25/'Приложение 4'!O25*100</f>
        <v>145</v>
      </c>
    </row>
    <row r="26" spans="1:7" x14ac:dyDescent="0.25">
      <c r="A26" s="4">
        <v>21</v>
      </c>
      <c r="B26" s="5" t="s">
        <v>29</v>
      </c>
      <c r="C26" s="6">
        <f>'Приложение 4'!D26/'Приложение 4'!C26*100</f>
        <v>123.3186057928326</v>
      </c>
      <c r="D26" s="7">
        <f>'Приложение 4'!G26/'Приложение 4'!F26*100</f>
        <v>105.88235294117648</v>
      </c>
      <c r="E26" s="8">
        <f>'Приложение 4'!J26/'Приложение 4'!I26*100</f>
        <v>112.72727272727272</v>
      </c>
      <c r="F26" s="9" t="e">
        <f>'Приложение 4'!M26/'Приложение 4'!L26*100</f>
        <v>#DIV/0!</v>
      </c>
      <c r="G26" s="10">
        <f>'Приложение 4'!P26/'Приложение 4'!O26*100</f>
        <v>104.34782608695652</v>
      </c>
    </row>
    <row r="27" spans="1:7" x14ac:dyDescent="0.25">
      <c r="A27" s="4">
        <v>22</v>
      </c>
      <c r="B27" s="5" t="s">
        <v>30</v>
      </c>
      <c r="C27" s="6">
        <f>'Приложение 4'!D27/'Приложение 4'!C27*100</f>
        <v>156.27303553000147</v>
      </c>
      <c r="D27" s="7">
        <f>'Приложение 4'!G27/'Приложение 4'!F27*100</f>
        <v>119.75</v>
      </c>
      <c r="E27" s="8">
        <f>'Приложение 4'!J27/'Приложение 4'!I27*100</f>
        <v>136.03976801988401</v>
      </c>
      <c r="F27" s="9" t="e">
        <f>'Приложение 4'!M27/'Приложение 4'!L27*100</f>
        <v>#DIV/0!</v>
      </c>
      <c r="G27" s="10">
        <f>'Приложение 4'!P27/'Приложение 4'!O27*100</f>
        <v>151.5151515151515</v>
      </c>
    </row>
    <row r="28" spans="1:7" x14ac:dyDescent="0.25">
      <c r="A28" s="4">
        <v>23</v>
      </c>
      <c r="B28" s="5" t="s">
        <v>31</v>
      </c>
      <c r="C28" s="6">
        <f>'Приложение 4'!D28/'Приложение 4'!C28*100</f>
        <v>139.5539371870733</v>
      </c>
      <c r="D28" s="7">
        <f>'Приложение 4'!G28/'Приложение 4'!F28*100</f>
        <v>109.25925925925925</v>
      </c>
      <c r="E28" s="8">
        <f>'Приложение 4'!J28/'Приложение 4'!I28*100</f>
        <v>104.77611940298507</v>
      </c>
      <c r="F28" s="9" t="e">
        <f>'Приложение 4'!M28/'Приложение 4'!L28*100</f>
        <v>#DIV/0!</v>
      </c>
      <c r="G28" s="10">
        <f>'Приложение 4'!P28/'Приложение 4'!O28*100</f>
        <v>141.66666666666669</v>
      </c>
    </row>
    <row r="29" spans="1:7" x14ac:dyDescent="0.25">
      <c r="A29" s="4">
        <v>24</v>
      </c>
      <c r="B29" s="5" t="s">
        <v>32</v>
      </c>
      <c r="C29" s="6">
        <f>'Приложение 4'!D29/'Приложение 4'!C29*100</f>
        <v>122.60183647552994</v>
      </c>
      <c r="D29" s="7">
        <f>'Приложение 4'!G29/'Приложение 4'!F29*100</f>
        <v>103.14465408805032</v>
      </c>
      <c r="E29" s="8">
        <f>'Приложение 4'!J29/'Приложение 4'!I29*100</f>
        <v>121.79732313575526</v>
      </c>
      <c r="F29" s="9" t="e">
        <f>'Приложение 4'!M29/'Приложение 4'!L29*100</f>
        <v>#DIV/0!</v>
      </c>
      <c r="G29" s="10">
        <f>'Приложение 4'!P29/'Приложение 4'!O29*100</f>
        <v>120.68965517241379</v>
      </c>
    </row>
    <row r="30" spans="1:7" x14ac:dyDescent="0.25">
      <c r="A30" s="4">
        <v>25</v>
      </c>
      <c r="B30" s="5" t="s">
        <v>33</v>
      </c>
      <c r="C30" s="6">
        <f>'Приложение 4'!D30/'Приложение 4'!C30*100</f>
        <v>100</v>
      </c>
      <c r="D30" s="7" t="e">
        <f>'Приложение 4'!G30/'Приложение 4'!F30*100</f>
        <v>#DIV/0!</v>
      </c>
      <c r="E30" s="8" t="e">
        <f>'Приложение 4'!J30/'Приложение 4'!I30*100</f>
        <v>#DIV/0!</v>
      </c>
      <c r="F30" s="9" t="e">
        <f>'Приложение 4'!M30/'Приложение 4'!L30*100</f>
        <v>#DIV/0!</v>
      </c>
      <c r="G30" s="10" t="e">
        <f>'Приложение 4'!P30/'Приложение 4'!O30*100</f>
        <v>#VALUE!</v>
      </c>
    </row>
    <row r="31" spans="1:7" x14ac:dyDescent="0.25">
      <c r="A31" s="4">
        <v>26</v>
      </c>
      <c r="B31" s="5" t="s">
        <v>34</v>
      </c>
      <c r="C31" s="6">
        <f>'Приложение 4'!D31/'Приложение 4'!C31*100</f>
        <v>107.69976147883125</v>
      </c>
      <c r="D31" s="7">
        <f>'Приложение 4'!G31/'Приложение 4'!F31*100</f>
        <v>111.83355006501952</v>
      </c>
      <c r="E31" s="8">
        <f>'Приложение 4'!J31/'Приложение 4'!I31*100</f>
        <v>108.61764705882354</v>
      </c>
      <c r="F31" s="9" t="e">
        <f>'Приложение 4'!M31/'Приложение 4'!L31*100</f>
        <v>#DIV/0!</v>
      </c>
      <c r="G31" s="10">
        <f>'Приложение 4'!P31/'Приложение 4'!O31*100</f>
        <v>116.66666666666667</v>
      </c>
    </row>
    <row r="32" spans="1:7" x14ac:dyDescent="0.25">
      <c r="A32" s="4">
        <v>27</v>
      </c>
      <c r="B32" s="5" t="s">
        <v>35</v>
      </c>
      <c r="C32" s="6">
        <f>'Приложение 4'!D32/'Приложение 4'!C32*100</f>
        <v>162.00138305587885</v>
      </c>
      <c r="D32" s="7">
        <f>'Приложение 4'!G32/'Приложение 4'!F32*100</f>
        <v>132.92011019283748</v>
      </c>
      <c r="E32" s="8">
        <f>'Приложение 4'!J32/'Приложение 4'!I32*100</f>
        <v>129.96357012750457</v>
      </c>
      <c r="F32" s="9" t="e">
        <f>'Приложение 4'!M32/'Приложение 4'!L32*100</f>
        <v>#DIV/0!</v>
      </c>
      <c r="G32" s="10">
        <f>'Приложение 4'!P32/'Приложение 4'!O32*100</f>
        <v>153.57142857142858</v>
      </c>
    </row>
    <row r="33" spans="1:7" x14ac:dyDescent="0.25">
      <c r="A33" s="4">
        <v>28</v>
      </c>
      <c r="B33" s="5" t="s">
        <v>36</v>
      </c>
      <c r="C33" s="6">
        <f>'Приложение 4'!D33/'Приложение 4'!C33*100</f>
        <v>319.50254381006215</v>
      </c>
      <c r="D33" s="7" t="e">
        <f>'Приложение 4'!G33/'Приложение 4'!F33*100</f>
        <v>#DIV/0!</v>
      </c>
      <c r="E33" s="8">
        <f>'Приложение 4'!J33/'Приложение 4'!I33*100</f>
        <v>100</v>
      </c>
      <c r="F33" s="9" t="e">
        <f>'Приложение 4'!M33/'Приложение 4'!L33*100</f>
        <v>#DIV/0!</v>
      </c>
      <c r="G33" s="10">
        <f>'Приложение 4'!P33/'Приложение 4'!O33*100</f>
        <v>180</v>
      </c>
    </row>
    <row r="34" spans="1:7" x14ac:dyDescent="0.25">
      <c r="A34" s="4">
        <v>29</v>
      </c>
      <c r="B34" s="5" t="s">
        <v>37</v>
      </c>
      <c r="C34" s="6">
        <f>'Приложение 4'!D34/'Приложение 4'!C34*100</f>
        <v>209.42384993300581</v>
      </c>
      <c r="D34" s="7" t="e">
        <f>'Приложение 4'!G34/'Приложение 4'!F34*100</f>
        <v>#DIV/0!</v>
      </c>
      <c r="E34" s="8">
        <f>'Приложение 4'!J34/'Приложение 4'!I34*100</f>
        <v>100</v>
      </c>
      <c r="F34" s="9" t="e">
        <f>'Приложение 4'!M34/'Приложение 4'!L34*100</f>
        <v>#DIV/0!</v>
      </c>
      <c r="G34" s="10">
        <f>'Приложение 4'!P34/'Приложение 4'!O34*100</f>
        <v>200</v>
      </c>
    </row>
    <row r="35" spans="1:7" x14ac:dyDescent="0.25">
      <c r="A35" s="4">
        <v>30</v>
      </c>
      <c r="B35" s="5" t="s">
        <v>38</v>
      </c>
      <c r="C35" s="6">
        <f>'Приложение 4'!D35/'Приложение 4'!C35*100</f>
        <v>122.33098806974611</v>
      </c>
      <c r="D35" s="7" t="e">
        <f>'Приложение 4'!G35/'Приложение 4'!F35*100</f>
        <v>#DIV/0!</v>
      </c>
      <c r="E35" s="8">
        <f>'Приложение 4'!J35/'Приложение 4'!I35*100</f>
        <v>100</v>
      </c>
      <c r="F35" s="9" t="e">
        <f>'Приложение 4'!M35/'Приложение 4'!L35*100</f>
        <v>#DIV/0!</v>
      </c>
      <c r="G35" s="10">
        <f>'Приложение 4'!P35/'Приложение 4'!O35*100</f>
        <v>194.44444444444443</v>
      </c>
    </row>
    <row r="36" spans="1:7" x14ac:dyDescent="0.25">
      <c r="A36" s="4">
        <v>31</v>
      </c>
      <c r="B36" s="5" t="s">
        <v>39</v>
      </c>
      <c r="C36" s="6">
        <f>'Приложение 4'!D36/'Приложение 4'!C36*100</f>
        <v>229.20512057159868</v>
      </c>
      <c r="D36" s="7" t="e">
        <f>'Приложение 4'!G36/'Приложение 4'!F36*100</f>
        <v>#DIV/0!</v>
      </c>
      <c r="E36" s="8">
        <f>'Приложение 4'!J36/'Приложение 4'!I36*100</f>
        <v>114.28571428571428</v>
      </c>
      <c r="F36" s="9" t="e">
        <f>'Приложение 4'!M36/'Приложение 4'!L36*100</f>
        <v>#DIV/0!</v>
      </c>
      <c r="G36" s="10">
        <f>'Приложение 4'!P36/'Приложение 4'!O36*100</f>
        <v>166.66666666666669</v>
      </c>
    </row>
    <row r="37" spans="1:7" x14ac:dyDescent="0.25">
      <c r="A37" s="4">
        <v>32</v>
      </c>
      <c r="B37" s="5" t="s">
        <v>40</v>
      </c>
      <c r="C37" s="6">
        <f>'Приложение 4'!D37/'Приложение 4'!C37*100</f>
        <v>152.73823395308781</v>
      </c>
      <c r="D37" s="7" t="e">
        <f>'Приложение 4'!G37/'Приложение 4'!F37*100</f>
        <v>#DIV/0!</v>
      </c>
      <c r="E37" s="8" t="e">
        <f>'Приложение 4'!J37/'Приложение 4'!I37*100</f>
        <v>#DIV/0!</v>
      </c>
      <c r="F37" s="9" t="e">
        <f>'Приложение 4'!M37/'Приложение 4'!L37*100</f>
        <v>#DIV/0!</v>
      </c>
      <c r="G37" s="10">
        <f>'Приложение 4'!P37/'Приложение 4'!O37*100</f>
        <v>150</v>
      </c>
    </row>
    <row r="38" spans="1:7" x14ac:dyDescent="0.25">
      <c r="A38" s="4">
        <v>33</v>
      </c>
      <c r="B38" s="5" t="s">
        <v>41</v>
      </c>
      <c r="C38" s="6">
        <f>'Приложение 4'!D38/'Приложение 4'!C38*100</f>
        <v>100</v>
      </c>
      <c r="D38" s="7" t="e">
        <f>'Приложение 4'!G38/'Приложение 4'!F38*100</f>
        <v>#DIV/0!</v>
      </c>
      <c r="E38" s="8" t="e">
        <f>'Приложение 4'!J38/'Приложение 4'!I38*100</f>
        <v>#DIV/0!</v>
      </c>
      <c r="F38" s="9" t="e">
        <f>'Приложение 4'!M38/'Приложение 4'!L38*100</f>
        <v>#DIV/0!</v>
      </c>
      <c r="G38" s="10">
        <f>'Приложение 4'!P38/'Приложение 4'!O38*100</f>
        <v>162.5</v>
      </c>
    </row>
    <row r="39" spans="1:7" x14ac:dyDescent="0.25">
      <c r="A39" s="4">
        <v>34</v>
      </c>
      <c r="B39" s="5" t="s">
        <v>42</v>
      </c>
      <c r="C39" s="6">
        <f>'Приложение 4'!D39/'Приложение 4'!C39*100</f>
        <v>170.9723015031667</v>
      </c>
      <c r="D39" s="7" t="e">
        <f>'Приложение 4'!G39/'Приложение 4'!F39*100</f>
        <v>#DIV/0!</v>
      </c>
      <c r="E39" s="8" t="e">
        <f>'Приложение 4'!J39/'Приложение 4'!I39*100</f>
        <v>#DIV/0!</v>
      </c>
      <c r="F39" s="9" t="e">
        <f>'Приложение 4'!M39/'Приложение 4'!L39*100</f>
        <v>#DIV/0!</v>
      </c>
      <c r="G39" s="10" t="e">
        <f>'Приложение 4'!P39/'Приложение 4'!O39*100</f>
        <v>#VALUE!</v>
      </c>
    </row>
    <row r="40" spans="1:7" x14ac:dyDescent="0.25">
      <c r="A40" s="4">
        <v>35</v>
      </c>
      <c r="B40" s="5" t="s">
        <v>43</v>
      </c>
      <c r="C40" s="6">
        <f>'Приложение 4'!D40/'Приложение 4'!C40*100</f>
        <v>138.40017095234705</v>
      </c>
      <c r="D40" s="7" t="e">
        <f>'Приложение 4'!G40/'Приложение 4'!F40*100</f>
        <v>#DIV/0!</v>
      </c>
      <c r="E40" s="8">
        <f>'Приложение 4'!J40/'Приложение 4'!I40*100</f>
        <v>100</v>
      </c>
      <c r="F40" s="9" t="e">
        <f>'Приложение 4'!M40/'Приложение 4'!L40*100</f>
        <v>#DIV/0!</v>
      </c>
      <c r="G40" s="10">
        <f>'Приложение 4'!P40/'Приложение 4'!O40*100</f>
        <v>140</v>
      </c>
    </row>
    <row r="41" spans="1:7" x14ac:dyDescent="0.25">
      <c r="A41" s="4">
        <v>36</v>
      </c>
      <c r="B41" s="5" t="s">
        <v>44</v>
      </c>
      <c r="C41" s="6">
        <f>'Приложение 4'!D41/'Приложение 4'!C41*100</f>
        <v>101.15482331203323</v>
      </c>
      <c r="D41" s="7" t="e">
        <f>'Приложение 4'!G41/'Приложение 4'!F41*100</f>
        <v>#DIV/0!</v>
      </c>
      <c r="E41" s="8" t="e">
        <f>'Приложение 4'!J41/'Приложение 4'!I41*100</f>
        <v>#DIV/0!</v>
      </c>
      <c r="F41" s="9" t="e">
        <f>'Приложение 4'!M41/'Приложение 4'!L41*100</f>
        <v>#DIV/0!</v>
      </c>
      <c r="G41" s="10">
        <f>'Приложение 4'!P41/'Приложение 4'!O41*100</f>
        <v>148.7603305785124</v>
      </c>
    </row>
    <row r="42" spans="1:7" x14ac:dyDescent="0.25">
      <c r="A42" s="4">
        <v>37</v>
      </c>
      <c r="B42" s="5" t="s">
        <v>45</v>
      </c>
      <c r="C42" s="6">
        <f>'Приложение 4'!D42/'Приложение 4'!C42*100</f>
        <v>135.6044071629546</v>
      </c>
      <c r="D42" s="7" t="e">
        <f>'Приложение 4'!G42/'Приложение 4'!F42*100</f>
        <v>#DIV/0!</v>
      </c>
      <c r="E42" s="8" t="e">
        <f>'Приложение 4'!J42/'Приложение 4'!I42*100</f>
        <v>#DIV/0!</v>
      </c>
      <c r="F42" s="9" t="e">
        <f>'Приложение 4'!M42/'Приложение 4'!L42*100</f>
        <v>#DIV/0!</v>
      </c>
      <c r="G42" s="10" t="e">
        <f>'Приложение 4'!P42/'Приложение 4'!O42*100</f>
        <v>#VALUE!</v>
      </c>
    </row>
    <row r="43" spans="1:7" x14ac:dyDescent="0.25">
      <c r="A43" s="4">
        <v>38</v>
      </c>
      <c r="B43" s="5" t="s">
        <v>46</v>
      </c>
      <c r="C43" s="6">
        <f>'Приложение 4'!D43/'Приложение 4'!C43*100</f>
        <v>137.03252527713485</v>
      </c>
      <c r="D43" s="7" t="e">
        <f>'Приложение 4'!G43/'Приложение 4'!F43*100</f>
        <v>#VALUE!</v>
      </c>
      <c r="E43" s="8" t="e">
        <f>'Приложение 4'!J43/'Приложение 4'!I43*100</f>
        <v>#DIV/0!</v>
      </c>
      <c r="F43" s="9" t="e">
        <f>'Приложение 4'!M43/'Приложение 4'!L43*100</f>
        <v>#DIV/0!</v>
      </c>
      <c r="G43" s="10">
        <f>'Приложение 4'!P43/'Приложение 4'!O43*100</f>
        <v>200</v>
      </c>
    </row>
    <row r="44" spans="1:7" x14ac:dyDescent="0.25">
      <c r="A44" s="4">
        <v>39</v>
      </c>
      <c r="B44" s="5" t="s">
        <v>47</v>
      </c>
      <c r="C44" s="6">
        <f>'Приложение 4'!D44/'Приложение 4'!C44*100</f>
        <v>394.59742298384464</v>
      </c>
      <c r="D44" s="7" t="e">
        <f>'Приложение 4'!G44/'Приложение 4'!F44*100</f>
        <v>#VALUE!</v>
      </c>
      <c r="E44" s="8" t="e">
        <f>'Приложение 4'!J44/'Приложение 4'!I44*100</f>
        <v>#DIV/0!</v>
      </c>
      <c r="F44" s="9" t="e">
        <f>'Приложение 4'!M44/'Приложение 4'!L44*100</f>
        <v>#DIV/0!</v>
      </c>
      <c r="G44" s="10">
        <f>'Приложение 4'!P44/'Приложение 4'!O44*100</f>
        <v>171.42857142857142</v>
      </c>
    </row>
    <row r="45" spans="1:7" x14ac:dyDescent="0.25">
      <c r="A45" s="4">
        <v>40</v>
      </c>
      <c r="B45" s="5" t="s">
        <v>48</v>
      </c>
      <c r="C45" s="6">
        <f>'Приложение 4'!D45/'Приложение 4'!C45*100</f>
        <v>134.89673415403399</v>
      </c>
      <c r="D45" s="7">
        <f>'Приложение 4'!G45/'Приложение 4'!F45*100</f>
        <v>100</v>
      </c>
      <c r="E45" s="8">
        <f>'Приложение 4'!J45/'Приложение 4'!I45*100</f>
        <v>100</v>
      </c>
      <c r="F45" s="9" t="e">
        <f>'Приложение 4'!M45/'Приложение 4'!L45*100</f>
        <v>#DIV/0!</v>
      </c>
      <c r="G45" s="10">
        <f>'Приложение 4'!P45/'Приложение 4'!O45*100</f>
        <v>152.77777777777777</v>
      </c>
    </row>
  </sheetData>
  <sheetProtection password="C96D" sheet="1" objects="1" scenarios="1"/>
  <mergeCells count="8">
    <mergeCell ref="A2:G2"/>
    <mergeCell ref="A3:A5"/>
    <mergeCell ref="B3:B5"/>
    <mergeCell ref="C3:C4"/>
    <mergeCell ref="D3:D4"/>
    <mergeCell ref="E3:E4"/>
    <mergeCell ref="F3:F4"/>
    <mergeCell ref="G3:G4"/>
  </mergeCells>
  <conditionalFormatting sqref="C6:G45">
    <cfRule type="cellIs" dxfId="0" priority="1" operator="less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G5" sqref="G5"/>
    </sheetView>
  </sheetViews>
  <sheetFormatPr defaultRowHeight="15" x14ac:dyDescent="0.25"/>
  <cols>
    <col min="1" max="1" width="6.140625" customWidth="1"/>
    <col min="2" max="2" width="24.5703125" customWidth="1"/>
    <col min="3" max="3" width="18.140625" customWidth="1"/>
  </cols>
  <sheetData>
    <row r="1" spans="1:3" ht="31.5" customHeight="1" x14ac:dyDescent="0.25">
      <c r="A1" s="57"/>
      <c r="B1" s="58"/>
      <c r="C1" s="59"/>
    </row>
    <row r="2" spans="1:3" ht="38.25" customHeight="1" x14ac:dyDescent="0.25">
      <c r="A2" s="57"/>
      <c r="B2" s="58"/>
      <c r="C2" s="59"/>
    </row>
    <row r="3" spans="1:3" ht="42" customHeight="1" x14ac:dyDescent="0.25">
      <c r="A3" s="57"/>
      <c r="B3" s="58"/>
      <c r="C3" s="59"/>
    </row>
    <row r="4" spans="1:3" ht="33.75" customHeight="1" x14ac:dyDescent="0.25">
      <c r="A4" s="57"/>
      <c r="B4" s="58"/>
      <c r="C4" s="59"/>
    </row>
    <row r="5" spans="1:3" ht="40.5" customHeight="1" x14ac:dyDescent="0.25">
      <c r="A5" s="57"/>
      <c r="B5" s="58"/>
      <c r="C5" s="59"/>
    </row>
    <row r="6" spans="1:3" ht="27" customHeight="1" x14ac:dyDescent="0.25">
      <c r="A6" s="57"/>
      <c r="B6" s="58"/>
      <c r="C6" s="59"/>
    </row>
    <row r="7" spans="1:3" ht="28.5" customHeight="1" x14ac:dyDescent="0.25">
      <c r="A7" s="57"/>
      <c r="B7" s="58"/>
      <c r="C7" s="59"/>
    </row>
    <row r="8" spans="1:3" ht="31.5" customHeight="1" x14ac:dyDescent="0.25">
      <c r="A8" s="57"/>
      <c r="B8" s="58"/>
      <c r="C8" s="59"/>
    </row>
    <row r="9" spans="1:3" ht="34.5" customHeight="1" x14ac:dyDescent="0.25">
      <c r="A9" s="57"/>
      <c r="B9" s="58"/>
      <c r="C9" s="59"/>
    </row>
    <row r="10" spans="1:3" ht="36" customHeight="1" x14ac:dyDescent="0.25">
      <c r="A10" s="57"/>
      <c r="B10" s="58"/>
      <c r="C10" s="59"/>
    </row>
    <row r="11" spans="1:3" ht="35.25" customHeight="1" x14ac:dyDescent="0.25">
      <c r="A11" s="57"/>
      <c r="B11" s="58"/>
      <c r="C11" s="59"/>
    </row>
    <row r="12" spans="1:3" ht="38.25" customHeight="1" x14ac:dyDescent="0.25">
      <c r="A12" s="57"/>
      <c r="B12" s="58"/>
      <c r="C12" s="59"/>
    </row>
    <row r="13" spans="1:3" ht="26.25" customHeight="1" x14ac:dyDescent="0.25">
      <c r="A13" s="57"/>
      <c r="B13" s="58"/>
      <c r="C13" s="59"/>
    </row>
    <row r="14" spans="1:3" ht="18" customHeight="1" x14ac:dyDescent="0.25">
      <c r="A14" s="57"/>
      <c r="B14" s="58"/>
      <c r="C14" s="59"/>
    </row>
    <row r="15" spans="1:3" ht="22.5" customHeight="1" x14ac:dyDescent="0.25">
      <c r="A15" s="57"/>
      <c r="B15" s="58"/>
      <c r="C15" s="59"/>
    </row>
    <row r="16" spans="1:3" ht="21.75" customHeight="1" x14ac:dyDescent="0.25">
      <c r="A16" s="57"/>
      <c r="B16" s="58"/>
      <c r="C16" s="59"/>
    </row>
    <row r="17" spans="1:3" ht="22.5" customHeight="1" x14ac:dyDescent="0.25">
      <c r="A17" s="57"/>
      <c r="B17" s="58"/>
      <c r="C17" s="59"/>
    </row>
    <row r="18" spans="1:3" ht="22.5" customHeight="1" x14ac:dyDescent="0.25">
      <c r="A18" s="57"/>
      <c r="B18" s="58"/>
      <c r="C18" s="59"/>
    </row>
    <row r="19" spans="1:3" ht="34.5" customHeight="1" x14ac:dyDescent="0.25">
      <c r="A19" s="57"/>
      <c r="B19" s="58"/>
      <c r="C19" s="59"/>
    </row>
    <row r="20" spans="1:3" ht="49.5" customHeight="1" x14ac:dyDescent="0.25">
      <c r="A20" s="57"/>
      <c r="B20" s="58"/>
      <c r="C20" s="59"/>
    </row>
    <row r="21" spans="1:3" ht="51.75" customHeight="1" x14ac:dyDescent="0.25">
      <c r="A21" s="57"/>
      <c r="B21" s="58"/>
      <c r="C21" s="59"/>
    </row>
    <row r="22" spans="1:3" ht="38.25" customHeight="1" x14ac:dyDescent="0.25">
      <c r="A22" s="57"/>
      <c r="B22" s="58"/>
      <c r="C22" s="59"/>
    </row>
    <row r="23" spans="1:3" ht="42" customHeight="1" x14ac:dyDescent="0.25">
      <c r="A23" s="57"/>
      <c r="B23" s="58"/>
      <c r="C23" s="59"/>
    </row>
    <row r="24" spans="1:3" ht="40.5" customHeight="1" x14ac:dyDescent="0.25">
      <c r="A24" s="57"/>
      <c r="B24" s="58"/>
      <c r="C24" s="59"/>
    </row>
    <row r="25" spans="1:3" ht="39.75" customHeight="1" x14ac:dyDescent="0.25">
      <c r="A25" s="57"/>
      <c r="B25" s="58"/>
      <c r="C25" s="59"/>
    </row>
    <row r="26" spans="1:3" ht="39" customHeight="1" x14ac:dyDescent="0.25">
      <c r="A26" s="57"/>
      <c r="B26" s="58"/>
      <c r="C26" s="59"/>
    </row>
    <row r="27" spans="1:3" ht="42" customHeight="1" x14ac:dyDescent="0.25">
      <c r="A27" s="57"/>
      <c r="B27" s="58"/>
      <c r="C27" s="59"/>
    </row>
    <row r="28" spans="1:3" ht="36" customHeight="1" x14ac:dyDescent="0.25">
      <c r="A28" s="57"/>
      <c r="B28" s="58"/>
      <c r="C28" s="59"/>
    </row>
    <row r="29" spans="1:3" ht="42.75" customHeight="1" x14ac:dyDescent="0.25">
      <c r="A29" s="57"/>
      <c r="B29" s="58"/>
      <c r="C29" s="59"/>
    </row>
    <row r="30" spans="1:3" ht="46.5" customHeight="1" x14ac:dyDescent="0.25">
      <c r="A30" s="57"/>
      <c r="B30" s="58"/>
      <c r="C30" s="59"/>
    </row>
    <row r="31" spans="1:3" ht="39" customHeight="1" x14ac:dyDescent="0.25">
      <c r="A31" s="57"/>
      <c r="B31" s="58"/>
      <c r="C31" s="59"/>
    </row>
    <row r="32" spans="1:3" ht="25.5" customHeight="1" x14ac:dyDescent="0.25">
      <c r="A32" s="57"/>
      <c r="B32" s="58"/>
      <c r="C32" s="59"/>
    </row>
    <row r="33" spans="1:3" ht="27" customHeight="1" x14ac:dyDescent="0.25">
      <c r="A33" s="57"/>
      <c r="B33" s="58"/>
      <c r="C33" s="59"/>
    </row>
    <row r="34" spans="1:3" ht="39.75" customHeight="1" x14ac:dyDescent="0.25">
      <c r="A34" s="57"/>
      <c r="B34" s="58"/>
      <c r="C34" s="59"/>
    </row>
    <row r="35" spans="1:3" ht="30.75" customHeight="1" x14ac:dyDescent="0.25">
      <c r="A35" s="57"/>
      <c r="B35" s="58"/>
      <c r="C35" s="59"/>
    </row>
    <row r="36" spans="1:3" ht="25.5" customHeight="1" x14ac:dyDescent="0.25">
      <c r="A36" s="57"/>
      <c r="B36" s="58"/>
      <c r="C36" s="59"/>
    </row>
    <row r="37" spans="1:3" ht="25.5" customHeight="1" x14ac:dyDescent="0.25">
      <c r="A37" s="57"/>
      <c r="B37" s="58"/>
      <c r="C37" s="59"/>
    </row>
    <row r="38" spans="1:3" ht="21.75" customHeight="1" x14ac:dyDescent="0.25">
      <c r="A38" s="57"/>
      <c r="B38" s="58"/>
      <c r="C38" s="59"/>
    </row>
    <row r="39" spans="1:3" ht="24.75" customHeight="1" x14ac:dyDescent="0.25">
      <c r="A39" s="57"/>
      <c r="B39" s="58"/>
      <c r="C39" s="59"/>
    </row>
    <row r="40" spans="1:3" ht="46.5" customHeight="1" x14ac:dyDescent="0.25">
      <c r="A40" s="57"/>
      <c r="B40" s="58"/>
      <c r="C40" s="5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Приложение 4</vt:lpstr>
      <vt:lpstr>Проверка цен</vt:lpstr>
      <vt:lpstr>Лист1</vt:lpstr>
      <vt:lpstr>Лист1!Область_печати</vt:lpstr>
      <vt:lpstr>'Форма мониторинга МО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2014-08-09T12:16:59Z</cp:lastPrinted>
  <dcterms:created xsi:type="dcterms:W3CDTF">2006-09-16T00:00:00Z</dcterms:created>
  <dcterms:modified xsi:type="dcterms:W3CDTF">2016-06-02T13:04:17Z</dcterms:modified>
</cp:coreProperties>
</file>