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05" windowWidth="7650" windowHeight="8985" activeTab="0"/>
  </bookViews>
  <sheets>
    <sheet name="Приложение1" sheetId="1" r:id="rId1"/>
  </sheets>
  <definedNames>
    <definedName name="_xlnm.Print_Titles" localSheetId="0">'Приложение1'!$9:$10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<sst xmlns="http://schemas.openxmlformats.org/spreadsheetml/2006/main" count="423" uniqueCount="260">
  <si>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</si>
  <si>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</si>
  <si>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</si>
  <si>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</si>
  <si>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</si>
  <si>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</si>
  <si>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</si>
  <si>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</si>
  <si>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</si>
  <si>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</si>
  <si>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</si>
  <si>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</si>
  <si>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</si>
  <si>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</si>
  <si>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</si>
  <si>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</si>
  <si>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</si>
  <si>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</si>
  <si>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</si>
  <si>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</si>
  <si>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</si>
  <si>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</si>
  <si>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</si>
  <si>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</si>
  <si>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</si>
  <si>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</si>
  <si>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</si>
  <si>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</si>
  <si>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</si>
  <si>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</si>
  <si>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</si>
  <si>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</si>
  <si>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</si>
  <si>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</si>
  <si>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</si>
  <si>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</si>
  <si>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</si>
  <si>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</si>
  <si>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</si>
  <si>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</si>
  <si>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</si>
  <si>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</si>
  <si>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</si>
  <si>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</si>
  <si>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</si>
  <si>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</si>
  <si>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</si>
  <si>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</si>
  <si>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</si>
  <si>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</si>
  <si>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</si>
  <si>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</si>
  <si>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</si>
  <si>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</si>
  <si>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</si>
  <si>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</si>
  <si>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</si>
  <si>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</si>
  <si>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</si>
  <si>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</si>
  <si>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</si>
  <si>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</si>
  <si>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</si>
  <si>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</si>
  <si>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</si>
  <si>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</si>
  <si>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</si>
  <si>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</si>
  <si>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</si>
  <si>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</si>
  <si>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</si>
  <si>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</si>
  <si>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</si>
  <si>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</si>
  <si>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</si>
  <si>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</si>
  <si>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</si>
  <si>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</si>
  <si>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</si>
  <si>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</si>
  <si>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</si>
  <si>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</si>
  <si>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 xml:space="preserve">целлюлозно-бумажное производство; издательская и полиграфическая деятельность 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</si>
  <si>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</si>
  <si>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</si>
  <si>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</si>
  <si>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</si>
  <si>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</si>
  <si>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</si>
  <si>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</si>
  <si>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</si>
  <si>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</si>
  <si>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</si>
  <si>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</si>
  <si>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</si>
  <si>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</si>
  <si>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</si>
  <si>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</si>
  <si>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</si>
  <si>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</si>
  <si>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</si>
  <si>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</si>
  <si>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</si>
  <si>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</si>
  <si>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</si>
  <si>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</si>
  <si>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</si>
  <si>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</si>
  <si>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</si>
  <si>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</si>
  <si>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</si>
  <si>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</si>
  <si>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</si>
  <si>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</si>
  <si>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</si>
  <si>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</si>
  <si>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</si>
  <si>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</si>
  <si>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</si>
  <si>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</si>
  <si>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</si>
  <si>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</si>
  <si>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</si>
  <si>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</si>
  <si>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</si>
  <si>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</si>
  <si>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</si>
  <si>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</si>
  <si>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</si>
  <si>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</si>
  <si>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</si>
  <si>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</si>
  <si>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</si>
  <si>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</si>
  <si>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</si>
  <si>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</si>
  <si>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</si>
  <si>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</si>
  <si>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</si>
  <si>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</si>
  <si>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</si>
  <si>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</si>
  <si>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</si>
  <si>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</si>
  <si>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</si>
  <si>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</si>
  <si>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</si>
  <si>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</si>
  <si>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</si>
  <si>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</si>
  <si>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</si>
  <si>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</si>
  <si>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</si>
  <si>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</si>
  <si>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</si>
  <si>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</si>
  <si>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</si>
  <si>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</si>
  <si>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</si>
  <si>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</si>
  <si>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</si>
  <si>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</si>
  <si>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</si>
  <si>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</si>
  <si>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</si>
  <si>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</si>
  <si>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</si>
  <si>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</si>
  <si>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</si>
  <si>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</si>
  <si>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</si>
  <si>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</si>
  <si>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</si>
  <si>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</si>
  <si>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</si>
  <si>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</si>
  <si>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</si>
  <si>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</si>
  <si>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</si>
  <si>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</si>
  <si>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</si>
  <si>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</si>
  <si>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</si>
  <si>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</si>
  <si>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</si>
  <si>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</si>
  <si>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</si>
  <si>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</si>
  <si>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</si>
  <si>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</si>
  <si>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</si>
  <si>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</si>
  <si>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</si>
  <si>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</si>
  <si>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</si>
  <si>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</si>
  <si>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</si>
  <si>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</si>
  <si>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</si>
  <si>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</si>
  <si>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</si>
  <si>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</si>
  <si>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</si>
  <si>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</si>
  <si>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город Новороссийск</t>
    </r>
  </si>
  <si>
    <t>-</t>
  </si>
  <si>
    <t>Цемент</t>
  </si>
  <si>
    <t>тыс.тонн</t>
  </si>
  <si>
    <t>Стальная литая заготовка</t>
  </si>
  <si>
    <t>Обувь</t>
  </si>
  <si>
    <t>тыс.пар</t>
  </si>
  <si>
    <t>Хлеб и хлебобулочные изделия</t>
  </si>
  <si>
    <t>Кондитерские изделия</t>
  </si>
  <si>
    <t>Колбасные изделия</t>
  </si>
  <si>
    <t>Мука</t>
  </si>
  <si>
    <t>Пиво</t>
  </si>
  <si>
    <t>тыс.дал</t>
  </si>
  <si>
    <t>Вина шампанские и игристые</t>
  </si>
  <si>
    <t>Мясо и субпродукты пищевые домашней птицы</t>
  </si>
  <si>
    <t xml:space="preserve">ФИО исполнителя   О.В.Кривобокова </t>
  </si>
  <si>
    <t xml:space="preserve">Вина виноградные </t>
  </si>
  <si>
    <t>Полуфабрикаты мясные</t>
  </si>
  <si>
    <t xml:space="preserve">телефон                      (8617) 641-932 </t>
  </si>
  <si>
    <t>Бумага туалетная</t>
  </si>
  <si>
    <t>тыс. рулонов</t>
  </si>
  <si>
    <t>Салфетки бумажные</t>
  </si>
  <si>
    <t>тыс. пачек</t>
  </si>
  <si>
    <t>Плитка тротуарная</t>
  </si>
  <si>
    <t>тыс.куб.м</t>
  </si>
  <si>
    <t>Конструкции и детали сборные железобетонные</t>
  </si>
  <si>
    <t>Товарный бетон</t>
  </si>
  <si>
    <t>Плиты облицовочные из природного камня</t>
  </si>
  <si>
    <t>Электроэнергия</t>
  </si>
  <si>
    <t>млн. кВт.часов</t>
  </si>
  <si>
    <t>Теплоэнергия</t>
  </si>
  <si>
    <t>тыс.Гкал</t>
  </si>
  <si>
    <t>Рыба и продукты рыбные переработанные и консервированные</t>
  </si>
  <si>
    <t>производство электронного оборудования</t>
  </si>
  <si>
    <t>тыс. руб.</t>
  </si>
  <si>
    <t>Овощи и грибы, замороженные и консервированные для кратковременного хранения</t>
  </si>
  <si>
    <t>Среднемесячная заработная плата одного работника на крупных и средних предприятиях*</t>
  </si>
  <si>
    <t>Изделия из стекловолокна</t>
  </si>
  <si>
    <t>Блоки из бетона и искусственного камня</t>
  </si>
  <si>
    <t>тыс. куб.м</t>
  </si>
  <si>
    <t>Материалы строительные нерудные</t>
  </si>
  <si>
    <t>Крупа</t>
  </si>
  <si>
    <t>Книги, брошюры, листовки и аналогичные издания, переплетенные печатные</t>
  </si>
  <si>
    <t>(листов-оттисков) млн. штук</t>
  </si>
  <si>
    <t>производство резиновых и пластмассовых изделий</t>
  </si>
  <si>
    <t>Мешки и сумки, включая конические из полимеров этилена</t>
  </si>
  <si>
    <t>тыс. штук</t>
  </si>
  <si>
    <t>Изделия упаковочные полимерные прочие</t>
  </si>
  <si>
    <t>Данные по инвестициям представлены за 1 квартал 2016-2015 г.г.</t>
  </si>
  <si>
    <t xml:space="preserve">             за январь-май 2016 года</t>
  </si>
  <si>
    <t>Январь-май 2016 года</t>
  </si>
  <si>
    <t>Январь-май 2015 года</t>
  </si>
  <si>
    <t>Задолженность по заработной плате по состоянию                                                                                                         на 1 июня 2016 года</t>
  </si>
  <si>
    <t>Численность безработных граждан, зарегистрированных в государственных учреждениях службы занятости по состоянию на  1 июня  2016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</si>
  <si>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 мая 2016 года</t>
    </r>
  </si>
  <si>
    <t>химическое производство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</si>
</sst>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right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 applyProtection="1">
      <alignment horizontal="right" wrapText="1"/>
      <protection/>
    </xf>
    <xf numFmtId="164" fontId="4" fillId="0" borderId="11" xfId="0" applyNumberFormat="1" applyFont="1" applyBorder="1" applyAlignment="1" applyProtection="1">
      <alignment wrapText="1"/>
      <protection locked="0"/>
    </xf>
    <xf numFmtId="164" fontId="4" fillId="0" borderId="14" xfId="0" applyNumberFormat="1" applyFont="1" applyBorder="1" applyAlignment="1" applyProtection="1">
      <alignment horizontal="right" wrapText="1"/>
      <protection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164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164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169" fontId="4" fillId="0" borderId="11" xfId="0" applyNumberFormat="1" applyFont="1" applyFill="1" applyBorder="1" applyAlignment="1">
      <alignment wrapText="1"/>
    </xf>
    <xf numFmtId="169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Fill="1" applyBorder="1" applyAlignment="1" applyProtection="1">
      <alignment wrapText="1"/>
      <protection locked="0"/>
    </xf>
    <xf numFmtId="164" fontId="4" fillId="0" borderId="11" xfId="0" applyNumberFormat="1" applyFont="1" applyFill="1" applyBorder="1" applyAlignment="1">
      <alignment horizontal="right" wrapText="1"/>
    </xf>
    <xf numFmtId="169" fontId="4" fillId="0" borderId="11" xfId="0" applyNumberFormat="1" applyFont="1" applyBorder="1" applyAlignment="1" applyProtection="1">
      <alignment horizontal="right" wrapText="1"/>
      <protection locked="0"/>
    </xf>
    <xf numFmtId="169" fontId="4" fillId="0" borderId="11" xfId="0" applyNumberFormat="1" applyFont="1" applyBorder="1" applyAlignment="1">
      <alignment horizontal="right" wrapText="1"/>
    </xf>
    <xf numFmtId="169" fontId="4" fillId="0" borderId="11" xfId="0" applyNumberFormat="1" applyFont="1" applyBorder="1" applyAlignment="1" applyProtection="1">
      <alignment horizontal="right" wrapText="1"/>
      <protection/>
    </xf>
    <xf numFmtId="164" fontId="4" fillId="0" borderId="11" xfId="0" applyNumberFormat="1" applyFont="1" applyBorder="1" applyAlignment="1" applyProtection="1">
      <alignment wrapText="1"/>
      <protection/>
    </xf>
    <xf numFmtId="1" fontId="4" fillId="0" borderId="11" xfId="0" applyNumberFormat="1" applyFont="1" applyBorder="1" applyAlignment="1" applyProtection="1">
      <alignment horizontal="right" wrapText="1"/>
      <protection locked="0"/>
    </xf>
    <xf numFmtId="1" fontId="4" fillId="0" borderId="11" xfId="0" applyNumberFormat="1" applyFont="1" applyBorder="1" applyAlignment="1" applyProtection="1">
      <alignment wrapText="1"/>
      <protection locked="0"/>
    </xf>
    <xf numFmtId="1" fontId="4" fillId="0" borderId="15" xfId="0" applyNumberFormat="1" applyFont="1" applyBorder="1" applyAlignment="1" applyProtection="1">
      <alignment wrapText="1"/>
      <protection locked="0"/>
    </xf>
    <xf numFmtId="1" fontId="4" fillId="0" borderId="16" xfId="0" applyNumberFormat="1" applyFont="1" applyBorder="1" applyAlignment="1" applyProtection="1">
      <alignment horizontal="right" wrapText="1"/>
      <protection locked="0"/>
    </xf>
    <xf numFmtId="1" fontId="4" fillId="0" borderId="17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horizontal="right" wrapText="1"/>
      <protection locked="0"/>
    </xf>
    <xf numFmtId="164" fontId="4" fillId="34" borderId="11" xfId="0" applyNumberFormat="1" applyFont="1" applyFill="1" applyBorder="1" applyAlignment="1" applyProtection="1">
      <alignment horizontal="right" wrapText="1"/>
      <protection locked="0"/>
    </xf>
    <xf numFmtId="0" fontId="8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justify" wrapText="1" indent="2" shrinkToFit="1"/>
    </xf>
    <xf numFmtId="0" fontId="12" fillId="0" borderId="0" xfId="0" applyFont="1" applyBorder="1" applyAlignment="1">
      <alignment horizontal="left"/>
    </xf>
    <xf numFmtId="169" fontId="4" fillId="0" borderId="11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0" borderId="18" xfId="0" applyNumberFormat="1" applyFont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zoomScaleSheetLayoutView="100" zoomScalePageLayoutView="0" workbookViewId="0" topLeftCell="A1">
      <selection activeCell="E160" sqref="E160"/>
    </sheetView>
  </sheetViews>
  <sheetFormatPr defaultColWidth="9.00390625" defaultRowHeight="12.75"/>
  <cols>
    <col min="1" max="1" width="5.25390625" style="2" customWidth="1"/>
    <col min="2" max="2" width="51.625" style="41" customWidth="1"/>
    <col min="3" max="3" width="10.875" style="42" customWidth="1"/>
    <col min="4" max="4" width="11.25390625" style="43" customWidth="1"/>
    <col min="5" max="5" width="11.25390625" style="41" customWidth="1"/>
    <col min="6" max="6" width="8.75390625" style="41" customWidth="1"/>
    <col min="7" max="7" width="9.125" style="1" customWidth="1"/>
    <col min="8" max="8" width="10.875" style="1" customWidth="1"/>
    <col min="9" max="9" width="9.125" style="1" customWidth="1"/>
    <col min="10" max="10" width="12.125" style="1" customWidth="1"/>
    <col min="11" max="16384" width="9.125" style="1" customWidth="1"/>
  </cols>
  <sheetData>
    <row r="1" spans="1:6" ht="12" customHeight="1">
      <c r="A1" s="97" t="s">
        <v>63</v>
      </c>
      <c r="B1" s="97"/>
      <c r="C1" s="97"/>
      <c r="D1" s="97"/>
      <c r="E1" s="97"/>
      <c r="F1" s="97"/>
    </row>
    <row r="2" spans="1:6" ht="8.25" customHeight="1">
      <c r="A2" s="44"/>
      <c r="B2" s="45"/>
      <c r="C2" s="45"/>
      <c r="D2" s="45"/>
      <c r="E2" s="98"/>
      <c r="F2" s="98"/>
    </row>
    <row r="3" spans="1:6" ht="12" customHeight="1">
      <c r="A3" s="99" t="s">
        <v>0</v>
      </c>
      <c r="B3" s="99"/>
      <c r="C3" s="99"/>
      <c r="D3" s="99"/>
      <c r="E3" s="99"/>
      <c r="F3" s="99"/>
    </row>
    <row r="4" spans="1:11" ht="14.25" customHeight="1">
      <c r="A4" s="100" t="s">
        <v>204</v>
      </c>
      <c r="B4" s="100"/>
      <c r="C4" s="100"/>
      <c r="D4" s="100"/>
      <c r="E4" s="100"/>
      <c r="F4" s="100"/>
      <c r="H4" s="93"/>
      <c r="I4" s="93"/>
      <c r="J4" s="93"/>
      <c r="K4" s="93"/>
    </row>
    <row r="5" spans="1:11" ht="10.5" customHeight="1">
      <c r="A5" s="101" t="s">
        <v>66</v>
      </c>
      <c r="B5" s="101"/>
      <c r="C5" s="101"/>
      <c r="D5" s="101"/>
      <c r="E5" s="101"/>
      <c r="F5" s="101"/>
      <c r="H5" s="93"/>
      <c r="I5" s="93"/>
      <c r="J5" s="93"/>
      <c r="K5" s="93"/>
    </row>
    <row r="6" spans="1:6" ht="14.25" customHeight="1">
      <c r="A6" s="100" t="s">
        <v>253</v>
      </c>
      <c r="B6" s="100"/>
      <c r="C6" s="100"/>
      <c r="D6" s="100"/>
      <c r="E6" s="100"/>
      <c r="F6" s="100"/>
    </row>
    <row r="7" spans="1:6" ht="10.5" customHeight="1">
      <c r="A7" s="94" t="s">
        <v>131</v>
      </c>
      <c r="B7" s="94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0.5" customHeight="1" thickBot="1">
      <c r="A9" s="7" t="s">
        <v>1</v>
      </c>
      <c r="B9" s="8" t="s">
        <v>2</v>
      </c>
      <c r="C9" s="8" t="s">
        <v>3</v>
      </c>
      <c r="D9" s="8" t="s">
        <v>254</v>
      </c>
      <c r="E9" s="8" t="s">
        <v>255</v>
      </c>
      <c r="F9" s="8" t="s">
        <v>129</v>
      </c>
    </row>
    <row r="10" spans="1:6" s="9" customFormat="1" ht="12">
      <c r="A10" s="56"/>
      <c r="B10" s="57"/>
      <c r="C10" s="57"/>
      <c r="D10" s="57"/>
      <c r="E10" s="57"/>
      <c r="F10" s="57"/>
    </row>
    <row r="11" spans="1:6" ht="12.75">
      <c r="A11" s="14"/>
      <c r="B11" s="11" t="s">
        <v>79</v>
      </c>
      <c r="C11" s="12"/>
      <c r="D11" s="20"/>
      <c r="E11" s="13"/>
      <c r="F11" s="13"/>
    </row>
    <row r="12" spans="1:6" ht="12.75">
      <c r="A12" s="10" t="s">
        <v>127</v>
      </c>
      <c r="B12" s="21" t="s">
        <v>70</v>
      </c>
      <c r="C12" s="23" t="s">
        <v>49</v>
      </c>
      <c r="D12" s="20">
        <v>651</v>
      </c>
      <c r="E12" s="13">
        <v>646</v>
      </c>
      <c r="F12" s="64">
        <f>D12/E12*100</f>
        <v>100.77399380804954</v>
      </c>
    </row>
    <row r="13" spans="1:6" ht="12.75">
      <c r="A13" s="14"/>
      <c r="B13" s="47" t="s">
        <v>57</v>
      </c>
      <c r="C13" s="23" t="s">
        <v>49</v>
      </c>
      <c r="D13" s="20">
        <v>17</v>
      </c>
      <c r="E13" s="13">
        <v>21</v>
      </c>
      <c r="F13" s="64">
        <f>D13/E13*100</f>
        <v>80.95238095238095</v>
      </c>
    </row>
    <row r="14" spans="1:6" ht="51">
      <c r="A14" s="14" t="s">
        <v>128</v>
      </c>
      <c r="B14" s="13" t="s">
        <v>130</v>
      </c>
      <c r="C14" s="12" t="s">
        <v>7</v>
      </c>
      <c r="D14" s="65">
        <v>16683584</v>
      </c>
      <c r="E14" s="65">
        <v>17331006</v>
      </c>
      <c r="F14" s="64">
        <f>D14/E14*100</f>
        <v>96.26437149695754</v>
      </c>
    </row>
    <row r="15" spans="1:6" ht="12.75">
      <c r="A15" s="14" t="s">
        <v>125</v>
      </c>
      <c r="B15" s="13" t="s">
        <v>67</v>
      </c>
      <c r="C15" s="12" t="s">
        <v>7</v>
      </c>
      <c r="D15" s="65">
        <v>14840</v>
      </c>
      <c r="E15" s="65">
        <v>2662</v>
      </c>
      <c r="F15" s="64">
        <f>D15/E15*100</f>
        <v>557.4755822689707</v>
      </c>
    </row>
    <row r="16" spans="1:6" ht="12.75">
      <c r="A16" s="14" t="s">
        <v>126</v>
      </c>
      <c r="B16" s="13" t="s">
        <v>68</v>
      </c>
      <c r="C16" s="12" t="s">
        <v>7</v>
      </c>
      <c r="D16" s="65">
        <v>15563230</v>
      </c>
      <c r="E16" s="65">
        <v>16293126</v>
      </c>
      <c r="F16" s="64">
        <f>D16/E16*100</f>
        <v>95.52022122703771</v>
      </c>
    </row>
    <row r="17" spans="1:6" ht="12.75">
      <c r="A17" s="14"/>
      <c r="B17" s="48" t="s">
        <v>16</v>
      </c>
      <c r="C17" s="12"/>
      <c r="D17" s="18"/>
      <c r="E17" s="19"/>
      <c r="F17" s="22"/>
    </row>
    <row r="18" spans="1:6" ht="24.75" customHeight="1">
      <c r="A18" s="14"/>
      <c r="B18" s="21" t="s">
        <v>80</v>
      </c>
      <c r="C18" s="12" t="s">
        <v>7</v>
      </c>
      <c r="D18" s="69">
        <v>2166138</v>
      </c>
      <c r="E18" s="67">
        <v>1960003</v>
      </c>
      <c r="F18" s="64">
        <f aca="true" t="shared" si="0" ref="F18:F28">D18/E18*100</f>
        <v>110.51707573916978</v>
      </c>
    </row>
    <row r="19" spans="1:6" ht="12.75">
      <c r="A19" s="14"/>
      <c r="B19" s="21" t="s">
        <v>81</v>
      </c>
      <c r="C19" s="12" t="s">
        <v>7</v>
      </c>
      <c r="D19" s="69">
        <v>834803</v>
      </c>
      <c r="E19" s="67">
        <v>644569</v>
      </c>
      <c r="F19" s="64">
        <f t="shared" si="0"/>
        <v>129.5133647445037</v>
      </c>
    </row>
    <row r="20" spans="1:6" ht="25.5">
      <c r="A20" s="14"/>
      <c r="B20" s="21" t="s">
        <v>82</v>
      </c>
      <c r="C20" s="12" t="s">
        <v>7</v>
      </c>
      <c r="D20" s="69">
        <v>227011</v>
      </c>
      <c r="E20" s="67">
        <v>238928</v>
      </c>
      <c r="F20" s="64">
        <f t="shared" si="0"/>
        <v>95.01230496216434</v>
      </c>
    </row>
    <row r="21" spans="1:6" ht="12.75">
      <c r="A21" s="14"/>
      <c r="B21" s="21" t="s">
        <v>259</v>
      </c>
      <c r="C21" s="12" t="s">
        <v>238</v>
      </c>
      <c r="D21" s="69">
        <v>7305</v>
      </c>
      <c r="E21" s="67">
        <v>0</v>
      </c>
      <c r="F21" s="65" t="s">
        <v>205</v>
      </c>
    </row>
    <row r="22" spans="1:6" ht="12.75">
      <c r="A22" s="14"/>
      <c r="B22" s="21" t="s">
        <v>248</v>
      </c>
      <c r="C22" s="12" t="s">
        <v>7</v>
      </c>
      <c r="D22" s="69">
        <v>16249</v>
      </c>
      <c r="E22" s="67">
        <v>0</v>
      </c>
      <c r="F22" s="65" t="s">
        <v>205</v>
      </c>
    </row>
    <row r="23" spans="1:6" ht="13.5" customHeight="1">
      <c r="A23" s="14"/>
      <c r="B23" s="21" t="s">
        <v>83</v>
      </c>
      <c r="C23" s="12" t="s">
        <v>7</v>
      </c>
      <c r="D23" s="69">
        <v>7104785</v>
      </c>
      <c r="E23" s="67">
        <v>7382522</v>
      </c>
      <c r="F23" s="64">
        <f t="shared" si="0"/>
        <v>96.23791165133</v>
      </c>
    </row>
    <row r="24" spans="1:6" ht="25.5">
      <c r="A24" s="14"/>
      <c r="B24" s="21" t="s">
        <v>105</v>
      </c>
      <c r="C24" s="12" t="s">
        <v>7</v>
      </c>
      <c r="D24" s="69">
        <v>4192207</v>
      </c>
      <c r="E24" s="67">
        <v>5261461</v>
      </c>
      <c r="F24" s="64">
        <f>D24/E24*100</f>
        <v>79.67762186206456</v>
      </c>
    </row>
    <row r="25" spans="1:6" ht="12.75">
      <c r="A25" s="14"/>
      <c r="B25" s="21" t="s">
        <v>84</v>
      </c>
      <c r="C25" s="12" t="s">
        <v>7</v>
      </c>
      <c r="D25" s="69">
        <v>59031</v>
      </c>
      <c r="E25" s="67">
        <v>49328</v>
      </c>
      <c r="F25" s="64">
        <f>D25/E25*100</f>
        <v>119.67036976970485</v>
      </c>
    </row>
    <row r="26" spans="1:6" ht="12.75">
      <c r="A26" s="14"/>
      <c r="B26" s="21" t="s">
        <v>237</v>
      </c>
      <c r="C26" s="12" t="s">
        <v>238</v>
      </c>
      <c r="D26" s="69">
        <v>14427</v>
      </c>
      <c r="E26" s="67">
        <v>14828</v>
      </c>
      <c r="F26" s="64">
        <f t="shared" si="0"/>
        <v>97.2956568653898</v>
      </c>
    </row>
    <row r="27" spans="1:6" ht="12.75">
      <c r="A27" s="14"/>
      <c r="B27" s="21" t="s">
        <v>85</v>
      </c>
      <c r="C27" s="12" t="s">
        <v>7</v>
      </c>
      <c r="D27" s="69">
        <v>695993</v>
      </c>
      <c r="E27" s="67">
        <v>629250</v>
      </c>
      <c r="F27" s="64">
        <f t="shared" si="0"/>
        <v>110.6067540723083</v>
      </c>
    </row>
    <row r="28" spans="1:6" ht="12.75">
      <c r="A28" s="14"/>
      <c r="B28" s="21" t="s">
        <v>86</v>
      </c>
      <c r="C28" s="12" t="s">
        <v>7</v>
      </c>
      <c r="D28" s="69">
        <v>245281</v>
      </c>
      <c r="E28" s="67">
        <v>112237</v>
      </c>
      <c r="F28" s="64">
        <f t="shared" si="0"/>
        <v>218.53844988729207</v>
      </c>
    </row>
    <row r="29" spans="1:6" ht="12.75">
      <c r="A29" s="14" t="s">
        <v>132</v>
      </c>
      <c r="B29" s="13" t="s">
        <v>69</v>
      </c>
      <c r="C29" s="12" t="s">
        <v>7</v>
      </c>
      <c r="D29" s="65">
        <v>1105514</v>
      </c>
      <c r="E29" s="64">
        <v>1035218</v>
      </c>
      <c r="F29" s="64">
        <f>D29/E29*100</f>
        <v>106.79045379813721</v>
      </c>
    </row>
    <row r="30" spans="1:6" ht="12.75">
      <c r="A30" s="14" t="s">
        <v>133</v>
      </c>
      <c r="B30" s="13" t="s">
        <v>65</v>
      </c>
      <c r="C30" s="12" t="s">
        <v>111</v>
      </c>
      <c r="D30" s="18"/>
      <c r="E30" s="19"/>
      <c r="F30" s="22"/>
    </row>
    <row r="31" spans="1:6" ht="21.75">
      <c r="A31" s="14"/>
      <c r="B31" s="89" t="s">
        <v>123</v>
      </c>
      <c r="C31" s="12"/>
      <c r="D31" s="18"/>
      <c r="E31" s="19"/>
      <c r="F31" s="22"/>
    </row>
    <row r="32" spans="1:6" ht="12.75">
      <c r="A32" s="14"/>
      <c r="B32" s="21" t="s">
        <v>206</v>
      </c>
      <c r="C32" s="12" t="s">
        <v>207</v>
      </c>
      <c r="D32" s="69">
        <v>2054.5</v>
      </c>
      <c r="E32" s="19">
        <v>2478</v>
      </c>
      <c r="F32" s="66">
        <f>D32/E32*100</f>
        <v>82.90960451977402</v>
      </c>
    </row>
    <row r="33" spans="1:6" ht="12.75">
      <c r="A33" s="14"/>
      <c r="B33" s="21" t="s">
        <v>244</v>
      </c>
      <c r="C33" s="12" t="s">
        <v>243</v>
      </c>
      <c r="D33" s="69">
        <v>111</v>
      </c>
      <c r="E33" s="19">
        <v>32.5</v>
      </c>
      <c r="F33" s="66">
        <f>D33/E33*100</f>
        <v>341.53846153846155</v>
      </c>
    </row>
    <row r="34" spans="1:6" ht="12.75">
      <c r="A34" s="14"/>
      <c r="B34" s="21" t="s">
        <v>208</v>
      </c>
      <c r="C34" s="12" t="s">
        <v>207</v>
      </c>
      <c r="D34" s="69">
        <v>221</v>
      </c>
      <c r="E34" s="67">
        <v>227</v>
      </c>
      <c r="F34" s="66">
        <f aca="true" t="shared" si="1" ref="F34:F64">D34/E34*100</f>
        <v>97.3568281938326</v>
      </c>
    </row>
    <row r="35" spans="1:6" ht="12.75">
      <c r="A35" s="14"/>
      <c r="B35" s="21" t="s">
        <v>209</v>
      </c>
      <c r="C35" s="12" t="s">
        <v>210</v>
      </c>
      <c r="D35" s="18">
        <v>6517</v>
      </c>
      <c r="E35" s="19">
        <v>6330</v>
      </c>
      <c r="F35" s="66">
        <f t="shared" si="1"/>
        <v>102.95418641390206</v>
      </c>
    </row>
    <row r="36" spans="1:6" ht="12.75">
      <c r="A36" s="14"/>
      <c r="B36" s="21" t="s">
        <v>211</v>
      </c>
      <c r="C36" s="12" t="s">
        <v>94</v>
      </c>
      <c r="D36" s="69">
        <v>3740.1</v>
      </c>
      <c r="E36" s="67">
        <v>4655.3</v>
      </c>
      <c r="F36" s="66">
        <f>D36/E36*100</f>
        <v>80.34068695895002</v>
      </c>
    </row>
    <row r="37" spans="1:6" ht="12.75">
      <c r="A37" s="14"/>
      <c r="B37" s="21" t="s">
        <v>212</v>
      </c>
      <c r="C37" s="12" t="s">
        <v>94</v>
      </c>
      <c r="D37" s="69">
        <v>450.6</v>
      </c>
      <c r="E37" s="67">
        <v>687.4</v>
      </c>
      <c r="F37" s="66">
        <f>D37/E37*100</f>
        <v>65.55135292406169</v>
      </c>
    </row>
    <row r="38" spans="1:6" ht="12.75">
      <c r="A38" s="14"/>
      <c r="B38" s="21" t="s">
        <v>213</v>
      </c>
      <c r="C38" s="12" t="s">
        <v>94</v>
      </c>
      <c r="D38" s="18">
        <v>1117.3</v>
      </c>
      <c r="E38" s="67">
        <v>1279.9</v>
      </c>
      <c r="F38" s="66">
        <f t="shared" si="1"/>
        <v>87.2958824908196</v>
      </c>
    </row>
    <row r="39" spans="1:6" ht="25.5">
      <c r="A39" s="14"/>
      <c r="B39" s="21" t="s">
        <v>236</v>
      </c>
      <c r="C39" s="12" t="s">
        <v>94</v>
      </c>
      <c r="D39" s="69">
        <v>18.5</v>
      </c>
      <c r="E39" s="67">
        <v>10.3</v>
      </c>
      <c r="F39" s="66">
        <f t="shared" si="1"/>
        <v>179.61165048543688</v>
      </c>
    </row>
    <row r="40" spans="1:6" ht="25.5">
      <c r="A40" s="14"/>
      <c r="B40" s="21" t="s">
        <v>239</v>
      </c>
      <c r="C40" s="12" t="s">
        <v>94</v>
      </c>
      <c r="D40" s="69">
        <f>303.4+10.8</f>
        <v>314.2</v>
      </c>
      <c r="E40" s="67">
        <f>428.1+9.9</f>
        <v>438</v>
      </c>
      <c r="F40" s="66">
        <f t="shared" si="1"/>
        <v>71.73515981735159</v>
      </c>
    </row>
    <row r="41" spans="1:6" ht="12.75">
      <c r="A41" s="14"/>
      <c r="B41" s="21" t="s">
        <v>221</v>
      </c>
      <c r="C41" s="12" t="s">
        <v>94</v>
      </c>
      <c r="D41" s="69">
        <v>730.1</v>
      </c>
      <c r="E41" s="67">
        <v>944.5</v>
      </c>
      <c r="F41" s="66">
        <f t="shared" si="1"/>
        <v>77.3001588141874</v>
      </c>
    </row>
    <row r="42" spans="1:6" ht="12.75">
      <c r="A42" s="14"/>
      <c r="B42" s="21" t="s">
        <v>214</v>
      </c>
      <c r="C42" s="12" t="s">
        <v>94</v>
      </c>
      <c r="D42" s="69">
        <v>8915.6</v>
      </c>
      <c r="E42" s="67">
        <v>10117.1</v>
      </c>
      <c r="F42" s="66">
        <f>D42/E42*100</f>
        <v>88.1240671733995</v>
      </c>
    </row>
    <row r="43" spans="1:6" ht="12.75" hidden="1">
      <c r="A43" s="14"/>
      <c r="B43" s="21" t="s">
        <v>245</v>
      </c>
      <c r="C43" s="12" t="s">
        <v>94</v>
      </c>
      <c r="D43" s="69"/>
      <c r="E43" s="67"/>
      <c r="F43" s="66" t="s">
        <v>205</v>
      </c>
    </row>
    <row r="44" spans="1:6" ht="12.75">
      <c r="A44" s="14"/>
      <c r="B44" s="21" t="s">
        <v>245</v>
      </c>
      <c r="C44" s="12" t="s">
        <v>94</v>
      </c>
      <c r="D44" s="69">
        <v>14.4</v>
      </c>
      <c r="E44" s="67">
        <v>18.8</v>
      </c>
      <c r="F44" s="66">
        <f t="shared" si="1"/>
        <v>76.59574468085107</v>
      </c>
    </row>
    <row r="45" spans="1:6" ht="12.75">
      <c r="A45" s="14"/>
      <c r="B45" s="21" t="s">
        <v>215</v>
      </c>
      <c r="C45" s="12" t="s">
        <v>216</v>
      </c>
      <c r="D45" s="69">
        <v>572</v>
      </c>
      <c r="E45" s="67">
        <v>663.8</v>
      </c>
      <c r="F45" s="66">
        <f t="shared" si="1"/>
        <v>86.1705332931606</v>
      </c>
    </row>
    <row r="46" spans="1:6" ht="12.75">
      <c r="A46" s="14"/>
      <c r="B46" s="13" t="s">
        <v>217</v>
      </c>
      <c r="C46" s="12" t="s">
        <v>216</v>
      </c>
      <c r="D46" s="69">
        <v>421.1</v>
      </c>
      <c r="E46" s="67">
        <v>771.1</v>
      </c>
      <c r="F46" s="66">
        <f t="shared" si="1"/>
        <v>54.61029697834263</v>
      </c>
    </row>
    <row r="47" spans="1:6" ht="12.75" customHeight="1" hidden="1">
      <c r="A47" s="14"/>
      <c r="B47" s="13" t="s">
        <v>220</v>
      </c>
      <c r="C47" s="12" t="s">
        <v>216</v>
      </c>
      <c r="D47" s="69"/>
      <c r="E47" s="67"/>
      <c r="F47" s="66" t="e">
        <f t="shared" si="1"/>
        <v>#DIV/0!</v>
      </c>
    </row>
    <row r="48" spans="1:6" ht="12.75">
      <c r="A48" s="14"/>
      <c r="B48" s="13" t="s">
        <v>218</v>
      </c>
      <c r="C48" s="12" t="s">
        <v>94</v>
      </c>
      <c r="D48" s="69">
        <v>514</v>
      </c>
      <c r="E48" s="67">
        <v>933</v>
      </c>
      <c r="F48" s="66">
        <f t="shared" si="1"/>
        <v>55.09110396570204</v>
      </c>
    </row>
    <row r="49" spans="1:6" ht="12.75">
      <c r="A49" s="14"/>
      <c r="B49" s="13" t="s">
        <v>223</v>
      </c>
      <c r="C49" s="23" t="s">
        <v>224</v>
      </c>
      <c r="D49" s="18">
        <v>16582</v>
      </c>
      <c r="E49" s="19">
        <v>15388</v>
      </c>
      <c r="F49" s="66">
        <f t="shared" si="1"/>
        <v>107.75929295554978</v>
      </c>
    </row>
    <row r="50" spans="1:6" ht="12.75">
      <c r="A50" s="14"/>
      <c r="B50" s="13" t="s">
        <v>225</v>
      </c>
      <c r="C50" s="23" t="s">
        <v>226</v>
      </c>
      <c r="D50" s="18">
        <v>3595</v>
      </c>
      <c r="E50" s="19">
        <v>5187</v>
      </c>
      <c r="F50" s="66">
        <f t="shared" si="1"/>
        <v>69.30788509735878</v>
      </c>
    </row>
    <row r="51" spans="1:6" ht="27" customHeight="1">
      <c r="A51" s="14"/>
      <c r="B51" s="13" t="s">
        <v>246</v>
      </c>
      <c r="C51" s="23" t="s">
        <v>247</v>
      </c>
      <c r="D51" s="18">
        <v>0.3</v>
      </c>
      <c r="E51" s="19">
        <v>0.12</v>
      </c>
      <c r="F51" s="66">
        <f t="shared" si="1"/>
        <v>250</v>
      </c>
    </row>
    <row r="52" spans="1:6" ht="15.75" customHeight="1">
      <c r="A52" s="14"/>
      <c r="B52" s="13" t="s">
        <v>249</v>
      </c>
      <c r="C52" s="23" t="s">
        <v>250</v>
      </c>
      <c r="D52" s="18">
        <v>13089</v>
      </c>
      <c r="E52" s="19">
        <v>0</v>
      </c>
      <c r="F52" s="66" t="s">
        <v>205</v>
      </c>
    </row>
    <row r="53" spans="1:6" ht="14.25" customHeight="1">
      <c r="A53" s="14"/>
      <c r="B53" s="13" t="s">
        <v>251</v>
      </c>
      <c r="C53" s="23" t="s">
        <v>250</v>
      </c>
      <c r="D53" s="18">
        <v>1143.3</v>
      </c>
      <c r="E53" s="19">
        <v>0</v>
      </c>
      <c r="F53" s="66" t="s">
        <v>205</v>
      </c>
    </row>
    <row r="54" spans="1:6" ht="12.75">
      <c r="A54" s="14"/>
      <c r="B54" s="13" t="s">
        <v>227</v>
      </c>
      <c r="C54" s="23" t="s">
        <v>228</v>
      </c>
      <c r="D54" s="69">
        <v>90.7</v>
      </c>
      <c r="E54" s="67">
        <v>105.6</v>
      </c>
      <c r="F54" s="66">
        <f>D54/E54*100</f>
        <v>85.89015151515153</v>
      </c>
    </row>
    <row r="55" spans="1:6" ht="12.75">
      <c r="A55" s="14"/>
      <c r="B55" s="13" t="s">
        <v>229</v>
      </c>
      <c r="C55" s="23" t="s">
        <v>228</v>
      </c>
      <c r="D55" s="69">
        <v>3.4</v>
      </c>
      <c r="E55" s="67">
        <v>2.8</v>
      </c>
      <c r="F55" s="66">
        <f>D55/E55*100</f>
        <v>121.42857142857144</v>
      </c>
    </row>
    <row r="56" spans="1:6" ht="12.75">
      <c r="A56" s="14"/>
      <c r="B56" s="13" t="s">
        <v>230</v>
      </c>
      <c r="C56" s="23" t="s">
        <v>228</v>
      </c>
      <c r="D56" s="69">
        <v>8.4</v>
      </c>
      <c r="E56" s="67">
        <v>7.1</v>
      </c>
      <c r="F56" s="66">
        <f t="shared" si="1"/>
        <v>118.3098591549296</v>
      </c>
    </row>
    <row r="57" spans="1:6" ht="12.75" hidden="1">
      <c r="A57" s="14"/>
      <c r="B57" s="13" t="s">
        <v>231</v>
      </c>
      <c r="C57" s="23" t="s">
        <v>9</v>
      </c>
      <c r="D57" s="69"/>
      <c r="E57" s="67"/>
      <c r="F57" s="66" t="s">
        <v>205</v>
      </c>
    </row>
    <row r="58" spans="1:6" ht="12.75">
      <c r="A58" s="14"/>
      <c r="B58" s="13" t="s">
        <v>242</v>
      </c>
      <c r="C58" s="23" t="s">
        <v>228</v>
      </c>
      <c r="D58" s="69">
        <v>1.7</v>
      </c>
      <c r="E58" s="67">
        <v>1.5</v>
      </c>
      <c r="F58" s="66">
        <f t="shared" si="1"/>
        <v>113.33333333333333</v>
      </c>
    </row>
    <row r="59" spans="1:6" ht="12.75">
      <c r="A59" s="14"/>
      <c r="B59" s="13" t="s">
        <v>241</v>
      </c>
      <c r="C59" s="23" t="s">
        <v>94</v>
      </c>
      <c r="D59" s="69">
        <v>0.2</v>
      </c>
      <c r="E59" s="67">
        <v>1.2</v>
      </c>
      <c r="F59" s="66">
        <f t="shared" si="1"/>
        <v>16.666666666666668</v>
      </c>
    </row>
    <row r="60" spans="1:6" ht="12.75" hidden="1">
      <c r="A60" s="14"/>
      <c r="B60" s="13" t="s">
        <v>242</v>
      </c>
      <c r="C60" s="23" t="s">
        <v>243</v>
      </c>
      <c r="D60" s="69"/>
      <c r="E60" s="67"/>
      <c r="F60" s="66" t="e">
        <f t="shared" si="1"/>
        <v>#DIV/0!</v>
      </c>
    </row>
    <row r="61" spans="1:6" ht="12.75" customHeight="1">
      <c r="A61" s="14"/>
      <c r="B61" s="13" t="s">
        <v>232</v>
      </c>
      <c r="C61" s="23" t="s">
        <v>233</v>
      </c>
      <c r="D61" s="69">
        <v>114.7</v>
      </c>
      <c r="E61" s="67">
        <v>95</v>
      </c>
      <c r="F61" s="66">
        <f t="shared" si="1"/>
        <v>120.73684210526316</v>
      </c>
    </row>
    <row r="62" spans="1:6" ht="12.75">
      <c r="A62" s="14"/>
      <c r="B62" s="13" t="s">
        <v>234</v>
      </c>
      <c r="C62" s="23" t="s">
        <v>235</v>
      </c>
      <c r="D62" s="69">
        <v>444</v>
      </c>
      <c r="E62" s="67">
        <v>469.3</v>
      </c>
      <c r="F62" s="66">
        <f t="shared" si="1"/>
        <v>94.60899211591732</v>
      </c>
    </row>
    <row r="63" spans="1:6" ht="12.75">
      <c r="A63" s="14"/>
      <c r="B63" s="11" t="s">
        <v>13</v>
      </c>
      <c r="C63" s="23"/>
      <c r="D63" s="20"/>
      <c r="E63" s="13"/>
      <c r="F63" s="13"/>
    </row>
    <row r="64" spans="1:6" ht="12.75" customHeight="1">
      <c r="A64" s="14" t="s">
        <v>134</v>
      </c>
      <c r="B64" s="21" t="s">
        <v>71</v>
      </c>
      <c r="C64" s="23" t="s">
        <v>49</v>
      </c>
      <c r="D64" s="20">
        <v>27</v>
      </c>
      <c r="E64" s="13">
        <v>28</v>
      </c>
      <c r="F64" s="66">
        <f t="shared" si="1"/>
        <v>96.42857142857143</v>
      </c>
    </row>
    <row r="65" spans="1:6" ht="12.75" customHeight="1">
      <c r="A65" s="14" t="s">
        <v>135</v>
      </c>
      <c r="B65" s="21" t="s">
        <v>72</v>
      </c>
      <c r="C65" s="23" t="s">
        <v>49</v>
      </c>
      <c r="D65" s="20">
        <v>31</v>
      </c>
      <c r="E65" s="13">
        <v>31</v>
      </c>
      <c r="F65" s="13">
        <v>100</v>
      </c>
    </row>
    <row r="66" spans="1:6" ht="12.75" customHeight="1">
      <c r="A66" s="14" t="s">
        <v>136</v>
      </c>
      <c r="B66" s="21" t="s">
        <v>92</v>
      </c>
      <c r="C66" s="23" t="s">
        <v>49</v>
      </c>
      <c r="D66" s="20">
        <v>14000</v>
      </c>
      <c r="E66" s="13">
        <v>14000</v>
      </c>
      <c r="F66" s="13">
        <v>100</v>
      </c>
    </row>
    <row r="67" spans="1:6" ht="51">
      <c r="A67" s="14" t="s">
        <v>137</v>
      </c>
      <c r="B67" s="13" t="s">
        <v>138</v>
      </c>
      <c r="C67" s="12" t="s">
        <v>7</v>
      </c>
      <c r="D67" s="65">
        <v>333157</v>
      </c>
      <c r="E67" s="64">
        <v>393581</v>
      </c>
      <c r="F67" s="66">
        <f>D67/E67*100</f>
        <v>84.64763288878274</v>
      </c>
    </row>
    <row r="68" spans="1:6" ht="24" customHeight="1">
      <c r="A68" s="14" t="s">
        <v>139</v>
      </c>
      <c r="B68" s="13" t="s">
        <v>115</v>
      </c>
      <c r="C68" s="12" t="s">
        <v>15</v>
      </c>
      <c r="D68" s="78">
        <v>2.241</v>
      </c>
      <c r="E68" s="78">
        <v>2.019</v>
      </c>
      <c r="F68" s="67">
        <v>100</v>
      </c>
    </row>
    <row r="69" spans="1:6" ht="12.75">
      <c r="A69" s="14"/>
      <c r="B69" s="49" t="s">
        <v>16</v>
      </c>
      <c r="C69" s="12"/>
      <c r="D69" s="79"/>
      <c r="E69" s="79"/>
      <c r="F69" s="64"/>
    </row>
    <row r="70" spans="1:6" ht="12.75">
      <c r="A70" s="14"/>
      <c r="B70" s="16" t="s">
        <v>90</v>
      </c>
      <c r="C70" s="12" t="s">
        <v>15</v>
      </c>
      <c r="D70" s="80">
        <v>0.844</v>
      </c>
      <c r="E70" s="80">
        <v>0.122</v>
      </c>
      <c r="F70" s="81">
        <v>100</v>
      </c>
    </row>
    <row r="71" spans="1:6" ht="12.75">
      <c r="A71" s="14"/>
      <c r="B71" s="16" t="s">
        <v>25</v>
      </c>
      <c r="C71" s="12" t="s">
        <v>15</v>
      </c>
      <c r="D71" s="78"/>
      <c r="E71" s="78"/>
      <c r="F71" s="67"/>
    </row>
    <row r="72" spans="1:6" ht="12.75">
      <c r="A72" s="14"/>
      <c r="B72" s="16" t="s">
        <v>26</v>
      </c>
      <c r="C72" s="12" t="s">
        <v>15</v>
      </c>
      <c r="D72" s="78" t="s">
        <v>205</v>
      </c>
      <c r="E72" s="78">
        <v>0.5</v>
      </c>
      <c r="F72" s="81">
        <v>100</v>
      </c>
    </row>
    <row r="73" spans="1:6" ht="12.75">
      <c r="A73" s="14"/>
      <c r="B73" s="16" t="s">
        <v>17</v>
      </c>
      <c r="C73" s="12" t="s">
        <v>15</v>
      </c>
      <c r="D73" s="78"/>
      <c r="E73" s="78"/>
      <c r="F73" s="67">
        <v>100</v>
      </c>
    </row>
    <row r="74" spans="1:6" ht="12.75">
      <c r="A74" s="14"/>
      <c r="B74" s="16" t="s">
        <v>116</v>
      </c>
      <c r="C74" s="12" t="s">
        <v>15</v>
      </c>
      <c r="D74" s="78">
        <v>0.022</v>
      </c>
      <c r="E74" s="78">
        <v>0.022</v>
      </c>
      <c r="F74" s="67">
        <v>100</v>
      </c>
    </row>
    <row r="75" spans="1:6" ht="12.75">
      <c r="A75" s="14"/>
      <c r="B75" s="16" t="s">
        <v>117</v>
      </c>
      <c r="C75" s="12" t="s">
        <v>15</v>
      </c>
      <c r="D75" s="78">
        <v>1.356</v>
      </c>
      <c r="E75" s="78">
        <v>1.356</v>
      </c>
      <c r="F75" s="67">
        <v>100</v>
      </c>
    </row>
    <row r="76" spans="1:6" ht="12.75">
      <c r="A76" s="14"/>
      <c r="B76" s="16" t="s">
        <v>91</v>
      </c>
      <c r="C76" s="12" t="s">
        <v>15</v>
      </c>
      <c r="D76" s="18">
        <v>0.019</v>
      </c>
      <c r="E76" s="18">
        <v>0.019</v>
      </c>
      <c r="F76" s="67">
        <v>100</v>
      </c>
    </row>
    <row r="77" spans="1:6" ht="25.5" customHeight="1">
      <c r="A77" s="14" t="s">
        <v>140</v>
      </c>
      <c r="B77" s="13" t="s">
        <v>118</v>
      </c>
      <c r="C77" s="23"/>
      <c r="D77" s="20"/>
      <c r="E77" s="13"/>
      <c r="F77" s="13"/>
    </row>
    <row r="78" spans="1:6" ht="12.75">
      <c r="A78" s="14"/>
      <c r="B78" s="16" t="s">
        <v>113</v>
      </c>
      <c r="C78" s="23" t="s">
        <v>94</v>
      </c>
      <c r="D78" s="18"/>
      <c r="E78" s="19"/>
      <c r="F78" s="19"/>
    </row>
    <row r="79" spans="1:6" ht="12.75">
      <c r="A79" s="14"/>
      <c r="B79" s="16" t="s">
        <v>114</v>
      </c>
      <c r="C79" s="23" t="s">
        <v>94</v>
      </c>
      <c r="D79" s="18"/>
      <c r="E79" s="19"/>
      <c r="F79" s="19"/>
    </row>
    <row r="80" spans="1:6" ht="12.75">
      <c r="A80" s="14"/>
      <c r="B80" s="24" t="s">
        <v>124</v>
      </c>
      <c r="C80" s="23" t="s">
        <v>94</v>
      </c>
      <c r="D80" s="18"/>
      <c r="E80" s="19"/>
      <c r="F80" s="19"/>
    </row>
    <row r="81" spans="1:6" ht="12.75">
      <c r="A81" s="14"/>
      <c r="B81" s="16" t="s">
        <v>17</v>
      </c>
      <c r="C81" s="23" t="s">
        <v>94</v>
      </c>
      <c r="D81" s="18"/>
      <c r="E81" s="19"/>
      <c r="F81" s="19"/>
    </row>
    <row r="82" spans="1:6" ht="12.75">
      <c r="A82" s="14"/>
      <c r="B82" s="16" t="s">
        <v>18</v>
      </c>
      <c r="C82" s="23" t="s">
        <v>94</v>
      </c>
      <c r="D82" s="18"/>
      <c r="E82" s="19"/>
      <c r="F82" s="19"/>
    </row>
    <row r="83" spans="1:6" ht="12.75">
      <c r="A83" s="14"/>
      <c r="B83" s="16" t="s">
        <v>19</v>
      </c>
      <c r="C83" s="23" t="s">
        <v>94</v>
      </c>
      <c r="D83" s="18"/>
      <c r="E83" s="19"/>
      <c r="F83" s="19"/>
    </row>
    <row r="84" spans="1:6" ht="12.75">
      <c r="A84" s="14"/>
      <c r="B84" s="16" t="s">
        <v>20</v>
      </c>
      <c r="C84" s="23" t="s">
        <v>94</v>
      </c>
      <c r="D84" s="87"/>
      <c r="E84" s="19"/>
      <c r="F84" s="19"/>
    </row>
    <row r="85" spans="1:6" ht="12.75">
      <c r="A85" s="14"/>
      <c r="B85" s="16" t="s">
        <v>119</v>
      </c>
      <c r="C85" s="23" t="s">
        <v>94</v>
      </c>
      <c r="D85" s="88">
        <v>541.4</v>
      </c>
      <c r="E85" s="67">
        <v>957.8</v>
      </c>
      <c r="F85" s="67">
        <f>D85/E85*100</f>
        <v>56.525370641052405</v>
      </c>
    </row>
    <row r="86" spans="1:6" ht="12.75">
      <c r="A86" s="14"/>
      <c r="B86" s="16" t="s">
        <v>21</v>
      </c>
      <c r="C86" s="23" t="s">
        <v>94</v>
      </c>
      <c r="D86" s="87"/>
      <c r="E86" s="19"/>
      <c r="F86" s="19"/>
    </row>
    <row r="87" spans="1:6" ht="12" customHeight="1">
      <c r="A87" s="14"/>
      <c r="B87" s="16" t="s">
        <v>22</v>
      </c>
      <c r="C87" s="23" t="s">
        <v>95</v>
      </c>
      <c r="D87" s="87">
        <v>72884</v>
      </c>
      <c r="E87" s="19">
        <v>68530</v>
      </c>
      <c r="F87" s="67">
        <f>D87/E87*100</f>
        <v>106.35342185903984</v>
      </c>
    </row>
    <row r="88" spans="1:6" ht="25.5">
      <c r="A88" s="14" t="s">
        <v>141</v>
      </c>
      <c r="B88" s="13" t="s">
        <v>120</v>
      </c>
      <c r="C88" s="23"/>
      <c r="D88" s="20"/>
      <c r="E88" s="13"/>
      <c r="F88" s="13"/>
    </row>
    <row r="89" spans="1:6" ht="12.75">
      <c r="A89" s="14"/>
      <c r="B89" s="16" t="s">
        <v>23</v>
      </c>
      <c r="C89" s="23" t="s">
        <v>24</v>
      </c>
      <c r="D89" s="18"/>
      <c r="E89" s="19"/>
      <c r="F89" s="19"/>
    </row>
    <row r="90" spans="1:6" ht="12.75">
      <c r="A90" s="14"/>
      <c r="B90" s="16" t="s">
        <v>25</v>
      </c>
      <c r="C90" s="23" t="s">
        <v>24</v>
      </c>
      <c r="D90" s="18"/>
      <c r="E90" s="19"/>
      <c r="F90" s="19"/>
    </row>
    <row r="91" spans="1:6" ht="12.75">
      <c r="A91" s="14"/>
      <c r="B91" s="16" t="s">
        <v>26</v>
      </c>
      <c r="C91" s="23" t="s">
        <v>24</v>
      </c>
      <c r="D91" s="18"/>
      <c r="E91" s="19"/>
      <c r="F91" s="19"/>
    </row>
    <row r="92" spans="1:6" ht="12.75">
      <c r="A92" s="14"/>
      <c r="B92" s="16" t="s">
        <v>17</v>
      </c>
      <c r="C92" s="23" t="s">
        <v>24</v>
      </c>
      <c r="D92" s="18"/>
      <c r="E92" s="19"/>
      <c r="F92" s="19"/>
    </row>
    <row r="93" spans="1:6" ht="12.75">
      <c r="A93" s="14"/>
      <c r="B93" s="16" t="s">
        <v>19</v>
      </c>
      <c r="C93" s="23" t="s">
        <v>24</v>
      </c>
      <c r="D93" s="18"/>
      <c r="E93" s="19"/>
      <c r="F93" s="19"/>
    </row>
    <row r="94" spans="1:6" ht="25.5">
      <c r="A94" s="14" t="s">
        <v>142</v>
      </c>
      <c r="B94" s="13" t="s">
        <v>121</v>
      </c>
      <c r="C94" s="23"/>
      <c r="D94" s="20"/>
      <c r="E94" s="13"/>
      <c r="F94" s="13"/>
    </row>
    <row r="95" spans="1:6" ht="12.75">
      <c r="A95" s="14"/>
      <c r="B95" s="16" t="s">
        <v>27</v>
      </c>
      <c r="C95" s="23" t="s">
        <v>28</v>
      </c>
      <c r="D95" s="18"/>
      <c r="E95" s="19"/>
      <c r="F95" s="19"/>
    </row>
    <row r="96" spans="1:6" ht="12.75">
      <c r="A96" s="14"/>
      <c r="B96" s="16" t="s">
        <v>29</v>
      </c>
      <c r="C96" s="23" t="s">
        <v>30</v>
      </c>
      <c r="D96" s="82">
        <v>137</v>
      </c>
      <c r="E96" s="83">
        <v>137</v>
      </c>
      <c r="F96" s="67">
        <f>D96/E96*100</f>
        <v>100</v>
      </c>
    </row>
    <row r="97" spans="1:6" ht="25.5">
      <c r="A97" s="14"/>
      <c r="B97" s="16" t="s">
        <v>31</v>
      </c>
      <c r="C97" s="25" t="s">
        <v>32</v>
      </c>
      <c r="D97" s="18"/>
      <c r="E97" s="19"/>
      <c r="F97" s="19"/>
    </row>
    <row r="98" spans="1:6" ht="25.5">
      <c r="A98" s="14"/>
      <c r="B98" s="16" t="s">
        <v>33</v>
      </c>
      <c r="C98" s="25" t="s">
        <v>32</v>
      </c>
      <c r="D98" s="18"/>
      <c r="E98" s="19"/>
      <c r="F98" s="19"/>
    </row>
    <row r="99" spans="1:6" ht="25.5">
      <c r="A99" s="14" t="s">
        <v>143</v>
      </c>
      <c r="B99" s="13" t="s">
        <v>122</v>
      </c>
      <c r="C99" s="23"/>
      <c r="D99" s="20"/>
      <c r="E99" s="13"/>
      <c r="F99" s="13"/>
    </row>
    <row r="100" spans="1:6" ht="12.75" customHeight="1">
      <c r="A100" s="14"/>
      <c r="B100" s="16" t="s">
        <v>34</v>
      </c>
      <c r="C100" s="23" t="s">
        <v>96</v>
      </c>
      <c r="D100" s="18"/>
      <c r="E100" s="19"/>
      <c r="F100" s="19"/>
    </row>
    <row r="101" spans="1:6" ht="13.5" customHeight="1">
      <c r="A101" s="14"/>
      <c r="B101" s="16" t="s">
        <v>35</v>
      </c>
      <c r="C101" s="23" t="s">
        <v>96</v>
      </c>
      <c r="D101" s="18"/>
      <c r="E101" s="19"/>
      <c r="F101" s="19"/>
    </row>
    <row r="102" spans="1:6" ht="12" customHeight="1">
      <c r="A102" s="14"/>
      <c r="B102" s="16" t="s">
        <v>36</v>
      </c>
      <c r="C102" s="23" t="s">
        <v>96</v>
      </c>
      <c r="D102" s="18"/>
      <c r="E102" s="19"/>
      <c r="F102" s="19"/>
    </row>
    <row r="103" spans="1:6" ht="12" customHeight="1">
      <c r="A103" s="14"/>
      <c r="B103" s="16" t="s">
        <v>37</v>
      </c>
      <c r="C103" s="23" t="s">
        <v>96</v>
      </c>
      <c r="D103" s="18">
        <v>651579</v>
      </c>
      <c r="E103" s="19">
        <v>792197</v>
      </c>
      <c r="F103" s="67">
        <f>D103/E103*100</f>
        <v>82.24961720380158</v>
      </c>
    </row>
    <row r="104" spans="1:6" ht="16.5" customHeight="1">
      <c r="A104" s="14"/>
      <c r="B104" s="11" t="s">
        <v>39</v>
      </c>
      <c r="C104" s="25"/>
      <c r="D104" s="20"/>
      <c r="E104" s="13"/>
      <c r="F104" s="13"/>
    </row>
    <row r="105" spans="1:6" ht="12.75">
      <c r="A105" s="10" t="s">
        <v>144</v>
      </c>
      <c r="B105" s="21" t="s">
        <v>73</v>
      </c>
      <c r="C105" s="23" t="s">
        <v>49</v>
      </c>
      <c r="D105" s="20">
        <v>1198</v>
      </c>
      <c r="E105" s="20">
        <v>1162</v>
      </c>
      <c r="F105" s="67">
        <f>D105/E105*100</f>
        <v>103.09810671256454</v>
      </c>
    </row>
    <row r="106" spans="1:6" ht="12.75">
      <c r="A106" s="14"/>
      <c r="B106" s="50" t="s">
        <v>149</v>
      </c>
      <c r="C106" s="23" t="s">
        <v>49</v>
      </c>
      <c r="D106" s="20">
        <v>13</v>
      </c>
      <c r="E106" s="20">
        <v>13</v>
      </c>
      <c r="F106" s="67">
        <f>D106/E106*100</f>
        <v>100</v>
      </c>
    </row>
    <row r="107" spans="1:6" ht="38.25">
      <c r="A107" s="14" t="s">
        <v>145</v>
      </c>
      <c r="B107" s="13" t="s">
        <v>150</v>
      </c>
      <c r="C107" s="23" t="s">
        <v>7</v>
      </c>
      <c r="D107" s="69">
        <v>3784213</v>
      </c>
      <c r="E107" s="67">
        <v>4735674</v>
      </c>
      <c r="F107" s="67">
        <f>D107/E107*100</f>
        <v>79.90864658335856</v>
      </c>
    </row>
    <row r="108" spans="1:6" ht="25.5">
      <c r="A108" s="14"/>
      <c r="B108" s="16" t="s">
        <v>14</v>
      </c>
      <c r="C108" s="25" t="s">
        <v>5</v>
      </c>
      <c r="D108" s="70">
        <v>75.2</v>
      </c>
      <c r="E108" s="76">
        <v>132</v>
      </c>
      <c r="F108" s="22" t="s">
        <v>6</v>
      </c>
    </row>
    <row r="109" spans="1:6" ht="13.5" customHeight="1">
      <c r="A109" s="14" t="s">
        <v>146</v>
      </c>
      <c r="B109" s="13" t="s">
        <v>97</v>
      </c>
      <c r="C109" s="23" t="s">
        <v>9</v>
      </c>
      <c r="D109" s="74">
        <v>126.016</v>
      </c>
      <c r="E109" s="74">
        <v>181.502</v>
      </c>
      <c r="F109" s="64">
        <f>D109/E109*100</f>
        <v>69.42953796652378</v>
      </c>
    </row>
    <row r="110" spans="1:6" ht="12.75">
      <c r="A110" s="14"/>
      <c r="B110" s="50" t="s">
        <v>40</v>
      </c>
      <c r="C110" s="23" t="s">
        <v>9</v>
      </c>
      <c r="D110" s="92">
        <v>12.687</v>
      </c>
      <c r="E110" s="92">
        <v>36.27</v>
      </c>
      <c r="F110" s="64">
        <f>D110/E110*100</f>
        <v>34.97932175351529</v>
      </c>
    </row>
    <row r="111" spans="1:6" ht="15" customHeight="1">
      <c r="A111" s="14"/>
      <c r="B111" s="11" t="s">
        <v>41</v>
      </c>
      <c r="C111" s="23"/>
      <c r="D111" s="20"/>
      <c r="E111" s="13"/>
      <c r="F111" s="13"/>
    </row>
    <row r="112" spans="1:6" ht="12.75">
      <c r="A112" s="14" t="s">
        <v>147</v>
      </c>
      <c r="B112" s="51" t="s">
        <v>152</v>
      </c>
      <c r="C112" s="23" t="s">
        <v>49</v>
      </c>
      <c r="D112" s="20">
        <v>1477</v>
      </c>
      <c r="E112" s="20">
        <v>1396</v>
      </c>
      <c r="F112" s="64">
        <f aca="true" t="shared" si="2" ref="F112:F120">D112/E112*100</f>
        <v>105.80229226361031</v>
      </c>
    </row>
    <row r="113" spans="1:6" ht="12.75" customHeight="1">
      <c r="A113" s="14"/>
      <c r="B113" s="50" t="s">
        <v>153</v>
      </c>
      <c r="C113" s="23" t="s">
        <v>49</v>
      </c>
      <c r="D113" s="20">
        <v>35</v>
      </c>
      <c r="E113" s="20">
        <v>31</v>
      </c>
      <c r="F113" s="64">
        <f t="shared" si="2"/>
        <v>112.90322580645163</v>
      </c>
    </row>
    <row r="114" spans="1:6" ht="12.75">
      <c r="A114" s="14"/>
      <c r="B114" s="48" t="s">
        <v>154</v>
      </c>
      <c r="C114" s="23"/>
      <c r="D114" s="20"/>
      <c r="E114" s="20"/>
      <c r="F114" s="13"/>
    </row>
    <row r="115" spans="1:6" ht="12.75">
      <c r="A115" s="14"/>
      <c r="B115" s="50" t="s">
        <v>59</v>
      </c>
      <c r="C115" s="23" t="s">
        <v>49</v>
      </c>
      <c r="D115" s="20">
        <v>3</v>
      </c>
      <c r="E115" s="20">
        <v>3</v>
      </c>
      <c r="F115" s="64">
        <f t="shared" si="2"/>
        <v>100</v>
      </c>
    </row>
    <row r="116" spans="1:6" ht="12.75" customHeight="1">
      <c r="A116" s="14"/>
      <c r="B116" s="50" t="s">
        <v>58</v>
      </c>
      <c r="C116" s="23" t="s">
        <v>49</v>
      </c>
      <c r="D116" s="20">
        <v>4</v>
      </c>
      <c r="E116" s="20">
        <v>4</v>
      </c>
      <c r="F116" s="64">
        <f t="shared" si="2"/>
        <v>100</v>
      </c>
    </row>
    <row r="117" spans="1:6" ht="12.75">
      <c r="A117" s="14"/>
      <c r="B117" s="50" t="s">
        <v>62</v>
      </c>
      <c r="C117" s="23" t="s">
        <v>49</v>
      </c>
      <c r="D117" s="20">
        <v>3</v>
      </c>
      <c r="E117" s="20">
        <v>3</v>
      </c>
      <c r="F117" s="64">
        <f t="shared" si="2"/>
        <v>100</v>
      </c>
    </row>
    <row r="118" spans="1:6" ht="12.75">
      <c r="A118" s="14"/>
      <c r="B118" s="50" t="s">
        <v>61</v>
      </c>
      <c r="C118" s="23" t="s">
        <v>49</v>
      </c>
      <c r="D118" s="20"/>
      <c r="E118" s="20"/>
      <c r="F118" s="64"/>
    </row>
    <row r="119" spans="1:6" ht="12.75">
      <c r="A119" s="14"/>
      <c r="B119" s="50" t="s">
        <v>60</v>
      </c>
      <c r="C119" s="23" t="s">
        <v>49</v>
      </c>
      <c r="D119" s="20">
        <v>1</v>
      </c>
      <c r="E119" s="20">
        <v>1</v>
      </c>
      <c r="F119" s="64">
        <f t="shared" si="2"/>
        <v>100</v>
      </c>
    </row>
    <row r="120" spans="1:6" ht="25.5">
      <c r="A120" s="14"/>
      <c r="B120" s="50" t="s">
        <v>155</v>
      </c>
      <c r="C120" s="23" t="s">
        <v>49</v>
      </c>
      <c r="D120" s="20">
        <v>24</v>
      </c>
      <c r="E120" s="20">
        <v>20</v>
      </c>
      <c r="F120" s="64">
        <f t="shared" si="2"/>
        <v>120</v>
      </c>
    </row>
    <row r="121" spans="1:6" ht="25.5" customHeight="1">
      <c r="A121" s="14" t="s">
        <v>148</v>
      </c>
      <c r="B121" s="13" t="s">
        <v>87</v>
      </c>
      <c r="C121" s="23" t="s">
        <v>12</v>
      </c>
      <c r="D121" s="70">
        <v>57073.1</v>
      </c>
      <c r="E121" s="76">
        <v>56576.6</v>
      </c>
      <c r="F121" s="67">
        <f aca="true" t="shared" si="3" ref="F121:F131">D121/E121*100</f>
        <v>100.87757129272525</v>
      </c>
    </row>
    <row r="122" spans="1:6" ht="12.75">
      <c r="A122" s="14"/>
      <c r="B122" s="50" t="s">
        <v>42</v>
      </c>
      <c r="C122" s="25" t="s">
        <v>12</v>
      </c>
      <c r="D122" s="69">
        <v>1875</v>
      </c>
      <c r="E122" s="67">
        <v>2812.5</v>
      </c>
      <c r="F122" s="67">
        <f t="shared" si="3"/>
        <v>66.66666666666666</v>
      </c>
    </row>
    <row r="123" spans="1:6" ht="12.75">
      <c r="A123" s="14" t="s">
        <v>151</v>
      </c>
      <c r="B123" s="13" t="s">
        <v>74</v>
      </c>
      <c r="C123" s="25" t="s">
        <v>43</v>
      </c>
      <c r="D123" s="77">
        <v>37019237</v>
      </c>
      <c r="E123" s="72">
        <v>36695584.5</v>
      </c>
      <c r="F123" s="67">
        <f t="shared" si="3"/>
        <v>100.88199303651915</v>
      </c>
    </row>
    <row r="124" spans="1:6" ht="12.75">
      <c r="A124" s="14"/>
      <c r="B124" s="50" t="s">
        <v>44</v>
      </c>
      <c r="C124" s="25" t="s">
        <v>43</v>
      </c>
      <c r="D124" s="69">
        <v>110236</v>
      </c>
      <c r="E124" s="67">
        <v>102519</v>
      </c>
      <c r="F124" s="67">
        <f t="shared" si="3"/>
        <v>107.52738516762746</v>
      </c>
    </row>
    <row r="125" spans="1:6" ht="15" customHeight="1">
      <c r="A125" s="14" t="s">
        <v>156</v>
      </c>
      <c r="B125" s="13" t="s">
        <v>88</v>
      </c>
      <c r="C125" s="23" t="s">
        <v>4</v>
      </c>
      <c r="D125" s="69">
        <v>21694</v>
      </c>
      <c r="E125" s="67">
        <v>22663.1</v>
      </c>
      <c r="F125" s="67">
        <f t="shared" si="3"/>
        <v>95.72388596440912</v>
      </c>
    </row>
    <row r="126" spans="1:6" ht="12.75">
      <c r="A126" s="14"/>
      <c r="B126" s="50" t="s">
        <v>75</v>
      </c>
      <c r="C126" s="25" t="s">
        <v>4</v>
      </c>
      <c r="D126" s="69">
        <v>18684</v>
      </c>
      <c r="E126" s="67">
        <v>18153</v>
      </c>
      <c r="F126" s="67">
        <f t="shared" si="3"/>
        <v>102.92513634110065</v>
      </c>
    </row>
    <row r="127" spans="1:6" ht="12.75">
      <c r="A127" s="14" t="s">
        <v>157</v>
      </c>
      <c r="B127" s="46" t="s">
        <v>45</v>
      </c>
      <c r="C127" s="25" t="s">
        <v>46</v>
      </c>
      <c r="D127" s="65">
        <v>356492.3</v>
      </c>
      <c r="E127" s="64">
        <v>358700.3</v>
      </c>
      <c r="F127" s="64">
        <f t="shared" si="3"/>
        <v>99.38444433974546</v>
      </c>
    </row>
    <row r="128" spans="1:6" ht="12.75">
      <c r="A128" s="14"/>
      <c r="B128" s="50" t="s">
        <v>76</v>
      </c>
      <c r="C128" s="25" t="s">
        <v>46</v>
      </c>
      <c r="D128" s="65">
        <v>345566</v>
      </c>
      <c r="E128" s="64">
        <v>342329</v>
      </c>
      <c r="F128" s="67">
        <f t="shared" si="3"/>
        <v>100.94558158964037</v>
      </c>
    </row>
    <row r="129" spans="1:6" ht="51" customHeight="1">
      <c r="A129" s="14" t="s">
        <v>158</v>
      </c>
      <c r="B129" s="13" t="s">
        <v>163</v>
      </c>
      <c r="C129" s="23" t="s">
        <v>7</v>
      </c>
      <c r="D129" s="69">
        <v>94098850</v>
      </c>
      <c r="E129" s="67">
        <v>74286357</v>
      </c>
      <c r="F129" s="67">
        <f t="shared" si="3"/>
        <v>126.67043290331223</v>
      </c>
    </row>
    <row r="130" spans="1:6" ht="12.75">
      <c r="A130" s="14" t="s">
        <v>159</v>
      </c>
      <c r="B130" s="13" t="s">
        <v>104</v>
      </c>
      <c r="C130" s="23" t="s">
        <v>49</v>
      </c>
      <c r="D130" s="18">
        <v>38</v>
      </c>
      <c r="E130" s="18">
        <v>36</v>
      </c>
      <c r="F130" s="67">
        <f t="shared" si="3"/>
        <v>105.55555555555556</v>
      </c>
    </row>
    <row r="131" spans="1:6" ht="12.75">
      <c r="A131" s="14"/>
      <c r="B131" s="50" t="s">
        <v>149</v>
      </c>
      <c r="C131" s="23" t="s">
        <v>49</v>
      </c>
      <c r="D131" s="20">
        <v>3</v>
      </c>
      <c r="E131" s="20">
        <v>3</v>
      </c>
      <c r="F131" s="67">
        <f t="shared" si="3"/>
        <v>100</v>
      </c>
    </row>
    <row r="132" spans="1:6" ht="50.25" customHeight="1">
      <c r="A132" s="14" t="s">
        <v>160</v>
      </c>
      <c r="B132" s="13" t="s">
        <v>164</v>
      </c>
      <c r="C132" s="23" t="s">
        <v>7</v>
      </c>
      <c r="D132" s="69">
        <v>1356335</v>
      </c>
      <c r="E132" s="67">
        <v>1197303</v>
      </c>
      <c r="F132" s="67">
        <f>D132/E132*100</f>
        <v>113.28251912840777</v>
      </c>
    </row>
    <row r="133" spans="1:6" ht="15" customHeight="1">
      <c r="A133" s="14"/>
      <c r="B133" s="11" t="s">
        <v>10</v>
      </c>
      <c r="C133" s="12"/>
      <c r="D133" s="18"/>
      <c r="E133" s="19"/>
      <c r="F133" s="19"/>
    </row>
    <row r="134" spans="1:6" ht="12.75" customHeight="1">
      <c r="A134" s="14" t="s">
        <v>161</v>
      </c>
      <c r="B134" s="21" t="s">
        <v>78</v>
      </c>
      <c r="C134" s="12" t="s">
        <v>49</v>
      </c>
      <c r="D134" s="18">
        <v>1780</v>
      </c>
      <c r="E134" s="18">
        <v>1979</v>
      </c>
      <c r="F134" s="67">
        <f>D134/E134*100</f>
        <v>89.944416371905</v>
      </c>
    </row>
    <row r="135" spans="1:6" ht="12.75">
      <c r="A135" s="14"/>
      <c r="B135" s="50" t="s">
        <v>149</v>
      </c>
      <c r="C135" s="12" t="s">
        <v>49</v>
      </c>
      <c r="D135" s="18">
        <v>19</v>
      </c>
      <c r="E135" s="18">
        <v>19</v>
      </c>
      <c r="F135" s="67">
        <f>D135/E135*100</f>
        <v>100</v>
      </c>
    </row>
    <row r="136" spans="1:6" ht="25.5">
      <c r="A136" s="14" t="s">
        <v>162</v>
      </c>
      <c r="B136" s="13" t="s">
        <v>98</v>
      </c>
      <c r="C136" s="15" t="s">
        <v>7</v>
      </c>
      <c r="D136" s="69">
        <v>12944000</v>
      </c>
      <c r="E136" s="69">
        <v>11485359</v>
      </c>
      <c r="F136" s="67">
        <f>D136/E136*100</f>
        <v>112.70000354364196</v>
      </c>
    </row>
    <row r="137" spans="1:6" ht="25.5">
      <c r="A137" s="14"/>
      <c r="B137" s="16" t="s">
        <v>11</v>
      </c>
      <c r="C137" s="15" t="s">
        <v>5</v>
      </c>
      <c r="D137" s="69">
        <v>105.7</v>
      </c>
      <c r="E137" s="67">
        <v>109.5</v>
      </c>
      <c r="F137" s="22" t="s">
        <v>6</v>
      </c>
    </row>
    <row r="138" spans="1:6" ht="12.75" customHeight="1">
      <c r="A138" s="14" t="s">
        <v>165</v>
      </c>
      <c r="B138" s="21" t="s">
        <v>77</v>
      </c>
      <c r="C138" s="12" t="s">
        <v>49</v>
      </c>
      <c r="D138" s="18">
        <v>390</v>
      </c>
      <c r="E138" s="18">
        <v>372</v>
      </c>
      <c r="F138" s="67">
        <f>D138/E138*100</f>
        <v>104.83870967741935</v>
      </c>
    </row>
    <row r="139" spans="1:6" ht="12.75">
      <c r="A139" s="14"/>
      <c r="B139" s="50" t="s">
        <v>149</v>
      </c>
      <c r="C139" s="12" t="s">
        <v>49</v>
      </c>
      <c r="D139" s="18">
        <v>0</v>
      </c>
      <c r="E139" s="18">
        <v>0</v>
      </c>
      <c r="F139" s="69" t="s">
        <v>205</v>
      </c>
    </row>
    <row r="140" spans="1:6" ht="25.5">
      <c r="A140" s="14" t="s">
        <v>166</v>
      </c>
      <c r="B140" s="13" t="s">
        <v>99</v>
      </c>
      <c r="C140" s="12" t="s">
        <v>7</v>
      </c>
      <c r="D140" s="69">
        <v>383386</v>
      </c>
      <c r="E140" s="67">
        <v>338980</v>
      </c>
      <c r="F140" s="67">
        <f>D140/E140*100</f>
        <v>113.09988789899108</v>
      </c>
    </row>
    <row r="141" spans="1:6" ht="25.5">
      <c r="A141" s="14"/>
      <c r="B141" s="16" t="s">
        <v>11</v>
      </c>
      <c r="C141" s="15" t="s">
        <v>5</v>
      </c>
      <c r="D141" s="69">
        <v>106.1</v>
      </c>
      <c r="E141" s="67">
        <v>96.1</v>
      </c>
      <c r="F141" s="22" t="s">
        <v>6</v>
      </c>
    </row>
    <row r="142" spans="1:6" ht="25.5">
      <c r="A142" s="14" t="s">
        <v>167</v>
      </c>
      <c r="B142" s="13" t="s">
        <v>100</v>
      </c>
      <c r="C142" s="12" t="s">
        <v>7</v>
      </c>
      <c r="D142" s="69">
        <v>3995851</v>
      </c>
      <c r="E142" s="67">
        <v>3739393.6</v>
      </c>
      <c r="F142" s="67">
        <f>D142/E142*100</f>
        <v>106.8582617245748</v>
      </c>
    </row>
    <row r="143" spans="1:6" ht="25.5">
      <c r="A143" s="14"/>
      <c r="B143" s="16" t="s">
        <v>11</v>
      </c>
      <c r="C143" s="15" t="s">
        <v>5</v>
      </c>
      <c r="D143" s="69">
        <v>98.9</v>
      </c>
      <c r="E143" s="67">
        <v>93.4</v>
      </c>
      <c r="F143" s="22" t="s">
        <v>6</v>
      </c>
    </row>
    <row r="144" spans="1:6" ht="15" customHeight="1">
      <c r="A144" s="14"/>
      <c r="B144" s="11" t="s">
        <v>56</v>
      </c>
      <c r="C144" s="23"/>
      <c r="D144" s="20"/>
      <c r="E144" s="13"/>
      <c r="F144" s="13"/>
    </row>
    <row r="145" spans="1:6" ht="12.75">
      <c r="A145" s="52" t="s">
        <v>168</v>
      </c>
      <c r="B145" s="13" t="s">
        <v>47</v>
      </c>
      <c r="C145" s="23" t="s">
        <v>30</v>
      </c>
      <c r="D145" s="18">
        <v>0</v>
      </c>
      <c r="E145" s="18">
        <v>0</v>
      </c>
      <c r="F145" s="69" t="s">
        <v>205</v>
      </c>
    </row>
    <row r="146" spans="1:6" ht="12.75">
      <c r="A146" s="52" t="s">
        <v>169</v>
      </c>
      <c r="B146" s="13" t="s">
        <v>48</v>
      </c>
      <c r="C146" s="23" t="s">
        <v>49</v>
      </c>
      <c r="D146" s="18">
        <v>0</v>
      </c>
      <c r="E146" s="18">
        <v>0</v>
      </c>
      <c r="F146" s="69" t="s">
        <v>205</v>
      </c>
    </row>
    <row r="147" spans="1:6" ht="12.75">
      <c r="A147" s="52" t="s">
        <v>170</v>
      </c>
      <c r="B147" s="13" t="s">
        <v>50</v>
      </c>
      <c r="C147" s="23" t="s">
        <v>5</v>
      </c>
      <c r="D147" s="70">
        <v>0</v>
      </c>
      <c r="E147" s="70">
        <v>0</v>
      </c>
      <c r="F147" s="69" t="s">
        <v>6</v>
      </c>
    </row>
    <row r="148" spans="1:6" ht="12.75">
      <c r="A148" s="52" t="s">
        <v>171</v>
      </c>
      <c r="B148" s="21" t="s">
        <v>51</v>
      </c>
      <c r="C148" s="23" t="s">
        <v>52</v>
      </c>
      <c r="D148" s="18">
        <v>0</v>
      </c>
      <c r="E148" s="18">
        <v>0</v>
      </c>
      <c r="F148" s="69" t="s">
        <v>205</v>
      </c>
    </row>
    <row r="149" spans="1:6" ht="51">
      <c r="A149" s="52" t="s">
        <v>172</v>
      </c>
      <c r="B149" s="21" t="s">
        <v>177</v>
      </c>
      <c r="C149" s="25" t="s">
        <v>7</v>
      </c>
      <c r="D149" s="69">
        <v>45526</v>
      </c>
      <c r="E149" s="69">
        <v>33520.3</v>
      </c>
      <c r="F149" s="67">
        <f>D149/E149*100</f>
        <v>135.816206895523</v>
      </c>
    </row>
    <row r="150" spans="1:6" ht="12.75">
      <c r="A150" s="52"/>
      <c r="B150" s="48" t="s">
        <v>16</v>
      </c>
      <c r="C150" s="25"/>
      <c r="D150" s="18"/>
      <c r="E150" s="19"/>
      <c r="F150" s="19"/>
    </row>
    <row r="151" spans="1:6" ht="12.75">
      <c r="A151" s="52"/>
      <c r="B151" s="50" t="s">
        <v>178</v>
      </c>
      <c r="C151" s="25" t="s">
        <v>7</v>
      </c>
      <c r="D151" s="69">
        <v>28753.7</v>
      </c>
      <c r="E151" s="67">
        <v>19436.2</v>
      </c>
      <c r="F151" s="67">
        <f>D151/E151*100</f>
        <v>147.93889752112037</v>
      </c>
    </row>
    <row r="152" spans="1:6" ht="12.75">
      <c r="A152" s="52"/>
      <c r="B152" s="50" t="s">
        <v>179</v>
      </c>
      <c r="C152" s="25" t="s">
        <v>7</v>
      </c>
      <c r="D152" s="69"/>
      <c r="E152" s="19"/>
      <c r="F152" s="19"/>
    </row>
    <row r="153" spans="1:6" ht="12.75">
      <c r="A153" s="52"/>
      <c r="B153" s="50" t="s">
        <v>180</v>
      </c>
      <c r="C153" s="25" t="s">
        <v>7</v>
      </c>
      <c r="D153" s="69">
        <v>0</v>
      </c>
      <c r="E153" s="69">
        <v>3219.9</v>
      </c>
      <c r="F153" s="69" t="s">
        <v>205</v>
      </c>
    </row>
    <row r="154" spans="1:6" ht="12.75">
      <c r="A154" s="52"/>
      <c r="B154" s="50" t="s">
        <v>181</v>
      </c>
      <c r="C154" s="25" t="s">
        <v>7</v>
      </c>
      <c r="D154" s="69">
        <v>16772.3</v>
      </c>
      <c r="E154" s="18">
        <v>10864.2</v>
      </c>
      <c r="F154" s="67">
        <f>D154/E154*100</f>
        <v>154.38136264059938</v>
      </c>
    </row>
    <row r="155" spans="1:6" ht="12.75">
      <c r="A155" s="52" t="s">
        <v>173</v>
      </c>
      <c r="B155" s="21" t="s">
        <v>53</v>
      </c>
      <c r="C155" s="23" t="s">
        <v>54</v>
      </c>
      <c r="D155" s="73">
        <v>81250</v>
      </c>
      <c r="E155" s="71">
        <v>78750</v>
      </c>
      <c r="F155" s="67">
        <f>D155/E155*100</f>
        <v>103.17460317460319</v>
      </c>
    </row>
    <row r="156" spans="1:6" ht="12.75">
      <c r="A156" s="52"/>
      <c r="B156" s="50" t="s">
        <v>176</v>
      </c>
      <c r="C156" s="23" t="s">
        <v>54</v>
      </c>
      <c r="D156" s="73">
        <v>0</v>
      </c>
      <c r="E156" s="71">
        <v>0</v>
      </c>
      <c r="F156" s="69" t="s">
        <v>205</v>
      </c>
    </row>
    <row r="157" spans="1:6" ht="15" customHeight="1">
      <c r="A157" s="14"/>
      <c r="B157" s="11" t="s">
        <v>38</v>
      </c>
      <c r="C157" s="23"/>
      <c r="D157" s="18"/>
      <c r="E157" s="19"/>
      <c r="F157" s="22"/>
    </row>
    <row r="158" spans="1:6" ht="25.5">
      <c r="A158" s="14" t="s">
        <v>174</v>
      </c>
      <c r="B158" s="21" t="s">
        <v>182</v>
      </c>
      <c r="C158" s="23" t="s">
        <v>7</v>
      </c>
      <c r="D158" s="82">
        <v>6256234</v>
      </c>
      <c r="E158" s="82">
        <v>6670887</v>
      </c>
      <c r="F158" s="66">
        <f>D158/E158*100</f>
        <v>93.78413995020452</v>
      </c>
    </row>
    <row r="159" spans="1:6" ht="25.5">
      <c r="A159" s="14"/>
      <c r="B159" s="16" t="s">
        <v>14</v>
      </c>
      <c r="C159" s="25" t="s">
        <v>5</v>
      </c>
      <c r="D159" s="69">
        <v>87.4</v>
      </c>
      <c r="E159" s="67">
        <v>67.4</v>
      </c>
      <c r="F159" s="22" t="s">
        <v>6</v>
      </c>
    </row>
    <row r="160" spans="1:6" ht="12.75">
      <c r="A160" s="14"/>
      <c r="B160" s="58" t="s">
        <v>186</v>
      </c>
      <c r="C160" s="25"/>
      <c r="D160" s="82"/>
      <c r="E160" s="83"/>
      <c r="F160" s="22"/>
    </row>
    <row r="161" spans="1:6" ht="12.75">
      <c r="A161" s="14"/>
      <c r="B161" s="90" t="s">
        <v>187</v>
      </c>
      <c r="C161" s="23" t="s">
        <v>7</v>
      </c>
      <c r="D161" s="82">
        <f>3171+4577</f>
        <v>7748</v>
      </c>
      <c r="E161" s="84">
        <v>12143</v>
      </c>
      <c r="F161" s="66">
        <f aca="true" t="shared" si="4" ref="F161:F184">D161/E161*100</f>
        <v>63.80630816108046</v>
      </c>
    </row>
    <row r="162" spans="1:6" ht="12.75">
      <c r="A162" s="14"/>
      <c r="B162" s="90" t="s">
        <v>188</v>
      </c>
      <c r="C162" s="23" t="s">
        <v>7</v>
      </c>
      <c r="D162" s="85"/>
      <c r="E162" s="85"/>
      <c r="F162" s="68"/>
    </row>
    <row r="163" spans="1:6" ht="12.75">
      <c r="A163" s="14"/>
      <c r="B163" s="90" t="s">
        <v>189</v>
      </c>
      <c r="C163" s="23" t="s">
        <v>7</v>
      </c>
      <c r="D163" s="85">
        <f>754872+50+49+187117+14352+29617+33121+798+9830+4425+696+138341+4944</f>
        <v>1178212</v>
      </c>
      <c r="E163" s="85">
        <v>611696</v>
      </c>
      <c r="F163" s="68">
        <f t="shared" si="4"/>
        <v>192.61397818524236</v>
      </c>
    </row>
    <row r="164" spans="1:6" ht="25.5">
      <c r="A164" s="14"/>
      <c r="B164" s="90" t="s">
        <v>190</v>
      </c>
      <c r="C164" s="23" t="s">
        <v>7</v>
      </c>
      <c r="D164" s="82">
        <f>3001+47</f>
        <v>3048</v>
      </c>
      <c r="E164" s="86">
        <v>2398</v>
      </c>
      <c r="F164" s="68">
        <f t="shared" si="4"/>
        <v>127.10592160133444</v>
      </c>
    </row>
    <row r="165" spans="1:6" ht="12.75">
      <c r="A165" s="14"/>
      <c r="B165" s="50" t="s">
        <v>191</v>
      </c>
      <c r="C165" s="23" t="s">
        <v>7</v>
      </c>
      <c r="D165" s="82">
        <f>9973+1839+987+328+2538</f>
        <v>15665</v>
      </c>
      <c r="E165" s="83">
        <v>23536</v>
      </c>
      <c r="F165" s="66">
        <f t="shared" si="4"/>
        <v>66.55761386811693</v>
      </c>
    </row>
    <row r="166" spans="1:6" ht="12.75">
      <c r="A166" s="14"/>
      <c r="B166" s="50" t="s">
        <v>192</v>
      </c>
      <c r="C166" s="23" t="s">
        <v>7</v>
      </c>
      <c r="D166" s="82">
        <f>75+45+3526+668+11723+514+29017+35071+3580+23+23</f>
        <v>84265</v>
      </c>
      <c r="E166" s="83">
        <v>0</v>
      </c>
      <c r="F166" s="66" t="s">
        <v>205</v>
      </c>
    </row>
    <row r="167" spans="1:6" ht="12.75">
      <c r="A167" s="14"/>
      <c r="B167" s="50" t="s">
        <v>193</v>
      </c>
      <c r="C167" s="23" t="s">
        <v>7</v>
      </c>
      <c r="D167" s="82"/>
      <c r="E167" s="83"/>
      <c r="F167" s="66"/>
    </row>
    <row r="168" spans="1:12" ht="12.75">
      <c r="A168" s="14"/>
      <c r="B168" s="50" t="s">
        <v>194</v>
      </c>
      <c r="C168" s="23" t="s">
        <v>7</v>
      </c>
      <c r="D168" s="82">
        <f>1907123+240429+34112+3370+1559+109624+29148+15+2643+233+6989+226+2723+160+12036+1575+2025744+11617+269+2170+360295+65+125+63733</f>
        <v>4815983</v>
      </c>
      <c r="E168" s="83">
        <v>5950221</v>
      </c>
      <c r="F168" s="66">
        <f t="shared" si="4"/>
        <v>80.93788449202138</v>
      </c>
      <c r="L168" s="41"/>
    </row>
    <row r="169" spans="1:6" ht="25.5">
      <c r="A169" s="14"/>
      <c r="B169" s="50" t="s">
        <v>195</v>
      </c>
      <c r="C169" s="23" t="s">
        <v>7</v>
      </c>
      <c r="D169" s="82">
        <f>3899+126+50+7+455+420+22+64+626+22775+4963+5+150+6+64+130+40+474+18842+8+182+189+28+551+62+161+1187+71+132+10+72+183+273+32+18+45+626+6+30+12+7+21+559+49+374+86+138+146+75464+181+93+3028+50+12+2+15+2004+37+104+17+1295+1529+1320+4890+24+2859+13</f>
        <v>151313</v>
      </c>
      <c r="E169" s="83">
        <v>70893</v>
      </c>
      <c r="F169" s="66">
        <f t="shared" si="4"/>
        <v>213.43856234042855</v>
      </c>
    </row>
    <row r="170" spans="1:6" ht="15" customHeight="1">
      <c r="A170" s="14"/>
      <c r="B170" s="11" t="s">
        <v>64</v>
      </c>
      <c r="C170" s="23"/>
      <c r="D170" s="20"/>
      <c r="E170" s="13"/>
      <c r="F170" s="13"/>
    </row>
    <row r="171" spans="1:6" ht="42.75" customHeight="1">
      <c r="A171" s="14" t="s">
        <v>175</v>
      </c>
      <c r="B171" s="17" t="s">
        <v>258</v>
      </c>
      <c r="C171" s="25" t="s">
        <v>7</v>
      </c>
      <c r="D171" s="18">
        <v>89852600</v>
      </c>
      <c r="E171" s="18">
        <v>58990103</v>
      </c>
      <c r="F171" s="66">
        <f t="shared" si="4"/>
        <v>152.31809308758116</v>
      </c>
    </row>
    <row r="172" spans="1:6" ht="12.75">
      <c r="A172" s="14" t="s">
        <v>183</v>
      </c>
      <c r="B172" s="13" t="s">
        <v>101</v>
      </c>
      <c r="C172" s="23" t="s">
        <v>7</v>
      </c>
      <c r="D172" s="18">
        <v>90867073</v>
      </c>
      <c r="E172" s="19">
        <v>60363732</v>
      </c>
      <c r="F172" s="66">
        <f t="shared" si="4"/>
        <v>150.53256316226438</v>
      </c>
    </row>
    <row r="173" spans="1:6" ht="12.75">
      <c r="A173" s="14" t="s">
        <v>184</v>
      </c>
      <c r="B173" s="13" t="s">
        <v>102</v>
      </c>
      <c r="C173" s="23" t="s">
        <v>7</v>
      </c>
      <c r="D173" s="18">
        <v>1014473</v>
      </c>
      <c r="E173" s="19">
        <v>1373629</v>
      </c>
      <c r="F173" s="66">
        <f t="shared" si="4"/>
        <v>73.85349319212101</v>
      </c>
    </row>
    <row r="174" spans="1:6" ht="12.75">
      <c r="A174" s="14" t="s">
        <v>185</v>
      </c>
      <c r="B174" s="13" t="s">
        <v>103</v>
      </c>
      <c r="C174" s="23" t="s">
        <v>5</v>
      </c>
      <c r="D174" s="69">
        <v>26.4</v>
      </c>
      <c r="E174" s="67">
        <v>24</v>
      </c>
      <c r="F174" s="18" t="s">
        <v>6</v>
      </c>
    </row>
    <row r="175" spans="1:6" ht="12.75">
      <c r="A175" s="14" t="s">
        <v>196</v>
      </c>
      <c r="B175" s="13" t="s">
        <v>108</v>
      </c>
      <c r="C175" s="23" t="s">
        <v>7</v>
      </c>
      <c r="D175" s="18">
        <v>54237715</v>
      </c>
      <c r="E175" s="19">
        <v>60834525</v>
      </c>
      <c r="F175" s="66">
        <f t="shared" si="4"/>
        <v>89.15614118791919</v>
      </c>
    </row>
    <row r="176" spans="1:6" ht="12.75">
      <c r="A176" s="14"/>
      <c r="B176" s="50" t="s">
        <v>107</v>
      </c>
      <c r="C176" s="23" t="s">
        <v>7</v>
      </c>
      <c r="D176" s="18">
        <v>1242322</v>
      </c>
      <c r="E176" s="19">
        <v>1027895</v>
      </c>
      <c r="F176" s="66">
        <f t="shared" si="4"/>
        <v>120.86078831009004</v>
      </c>
    </row>
    <row r="177" spans="1:6" ht="12.75">
      <c r="A177" s="14" t="s">
        <v>197</v>
      </c>
      <c r="B177" s="13" t="s">
        <v>109</v>
      </c>
      <c r="C177" s="23" t="s">
        <v>7</v>
      </c>
      <c r="D177" s="18">
        <v>60829000</v>
      </c>
      <c r="E177" s="19">
        <v>60084434</v>
      </c>
      <c r="F177" s="66">
        <f t="shared" si="4"/>
        <v>101.23919949050364</v>
      </c>
    </row>
    <row r="178" spans="1:6" ht="12.75">
      <c r="A178" s="14"/>
      <c r="B178" s="50" t="s">
        <v>107</v>
      </c>
      <c r="C178" s="23" t="s">
        <v>7</v>
      </c>
      <c r="D178" s="18">
        <v>599440</v>
      </c>
      <c r="E178" s="19">
        <v>487334</v>
      </c>
      <c r="F178" s="66">
        <f t="shared" si="4"/>
        <v>123.00393569913038</v>
      </c>
    </row>
    <row r="179" spans="1:6" ht="15" customHeight="1">
      <c r="A179" s="14"/>
      <c r="B179" s="11" t="s">
        <v>89</v>
      </c>
      <c r="C179" s="12"/>
      <c r="D179" s="11"/>
      <c r="E179" s="13"/>
      <c r="F179" s="13"/>
    </row>
    <row r="180" spans="1:6" ht="25.5">
      <c r="A180" s="14" t="s">
        <v>198</v>
      </c>
      <c r="B180" s="13" t="s">
        <v>240</v>
      </c>
      <c r="C180" s="15" t="s">
        <v>8</v>
      </c>
      <c r="D180" s="69">
        <v>36570</v>
      </c>
      <c r="E180" s="67">
        <v>34691</v>
      </c>
      <c r="F180" s="66">
        <f t="shared" si="4"/>
        <v>105.4163904182641</v>
      </c>
    </row>
    <row r="181" spans="1:6" ht="27" customHeight="1">
      <c r="A181" s="14" t="s">
        <v>199</v>
      </c>
      <c r="B181" s="17" t="s">
        <v>256</v>
      </c>
      <c r="C181" s="12" t="s">
        <v>7</v>
      </c>
      <c r="D181" s="65">
        <v>0</v>
      </c>
      <c r="E181" s="64">
        <v>0</v>
      </c>
      <c r="F181" s="66" t="s">
        <v>205</v>
      </c>
    </row>
    <row r="182" spans="1:6" ht="27" customHeight="1">
      <c r="A182" s="14" t="s">
        <v>200</v>
      </c>
      <c r="B182" s="17" t="s">
        <v>106</v>
      </c>
      <c r="C182" s="12" t="s">
        <v>49</v>
      </c>
      <c r="D182" s="20">
        <v>0</v>
      </c>
      <c r="E182" s="20">
        <v>0</v>
      </c>
      <c r="F182" s="66" t="s">
        <v>205</v>
      </c>
    </row>
    <row r="183" spans="1:6" ht="27" customHeight="1">
      <c r="A183" s="14" t="s">
        <v>201</v>
      </c>
      <c r="B183" s="17" t="s">
        <v>110</v>
      </c>
      <c r="C183" s="12" t="s">
        <v>54</v>
      </c>
      <c r="D183" s="20">
        <v>0</v>
      </c>
      <c r="E183" s="20">
        <v>0</v>
      </c>
      <c r="F183" s="66" t="s">
        <v>205</v>
      </c>
    </row>
    <row r="184" spans="1:6" ht="38.25">
      <c r="A184" s="14" t="s">
        <v>202</v>
      </c>
      <c r="B184" s="13" t="s">
        <v>257</v>
      </c>
      <c r="C184" s="12" t="s">
        <v>4</v>
      </c>
      <c r="D184" s="78">
        <v>0.248</v>
      </c>
      <c r="E184" s="75">
        <v>0.367</v>
      </c>
      <c r="F184" s="66">
        <f t="shared" si="4"/>
        <v>67.57493188010899</v>
      </c>
    </row>
    <row r="185" spans="1:6" ht="12.75">
      <c r="A185" s="59" t="s">
        <v>203</v>
      </c>
      <c r="B185" s="60" t="s">
        <v>112</v>
      </c>
      <c r="C185" s="61" t="s">
        <v>5</v>
      </c>
      <c r="D185" s="62">
        <v>0.1</v>
      </c>
      <c r="E185" s="63">
        <v>0.2</v>
      </c>
      <c r="F185" s="62" t="s">
        <v>6</v>
      </c>
    </row>
    <row r="186" spans="1:6" ht="12.75" customHeight="1">
      <c r="A186" s="96" t="s">
        <v>252</v>
      </c>
      <c r="B186" s="96"/>
      <c r="C186" s="96"/>
      <c r="D186" s="96"/>
      <c r="E186" s="96"/>
      <c r="F186" s="96"/>
    </row>
    <row r="187" spans="1:6" ht="28.5" customHeight="1">
      <c r="A187" s="102"/>
      <c r="B187" s="102"/>
      <c r="C187" s="102"/>
      <c r="D187" s="102"/>
      <c r="E187" s="102"/>
      <c r="F187" s="102"/>
    </row>
    <row r="188" spans="1:6" ht="12.75">
      <c r="A188" s="28" t="s">
        <v>55</v>
      </c>
      <c r="B188" s="26"/>
      <c r="C188" s="29"/>
      <c r="D188" s="30"/>
      <c r="E188" s="26"/>
      <c r="F188" s="26"/>
    </row>
    <row r="189" spans="1:6" ht="12.75">
      <c r="A189" s="95" t="s">
        <v>93</v>
      </c>
      <c r="B189" s="95"/>
      <c r="C189" s="95"/>
      <c r="D189" s="95"/>
      <c r="E189" s="95"/>
      <c r="F189" s="95"/>
    </row>
    <row r="190" spans="1:6" ht="14.25">
      <c r="A190" s="91"/>
      <c r="B190" s="91"/>
      <c r="C190" s="91"/>
      <c r="D190" s="91"/>
      <c r="E190" s="91"/>
      <c r="F190" s="91"/>
    </row>
    <row r="191" spans="1:6" s="34" customFormat="1" ht="12.75">
      <c r="A191" s="31"/>
      <c r="B191" s="32"/>
      <c r="C191" s="33"/>
      <c r="D191" s="33"/>
      <c r="E191" s="32"/>
      <c r="F191" s="32"/>
    </row>
    <row r="192" spans="1:6" s="39" customFormat="1" ht="12.75">
      <c r="A192" s="53"/>
      <c r="B192" s="27"/>
      <c r="C192" s="54"/>
      <c r="D192" s="55"/>
      <c r="E192" s="27"/>
      <c r="F192" s="27"/>
    </row>
    <row r="193" spans="1:6" s="39" customFormat="1" ht="12.75">
      <c r="A193" s="35" t="s">
        <v>219</v>
      </c>
      <c r="B193" s="36"/>
      <c r="C193" s="37"/>
      <c r="D193" s="38"/>
      <c r="E193" s="36"/>
      <c r="F193" s="36"/>
    </row>
    <row r="194" spans="1:6" s="39" customFormat="1" ht="12.75">
      <c r="A194" s="35" t="s">
        <v>222</v>
      </c>
      <c r="B194" s="36"/>
      <c r="C194" s="37"/>
      <c r="D194" s="38"/>
      <c r="E194" s="36"/>
      <c r="F194" s="36"/>
    </row>
    <row r="195" spans="1:6" s="39" customFormat="1" ht="12.75">
      <c r="A195" s="35"/>
      <c r="B195" s="36"/>
      <c r="C195" s="40"/>
      <c r="D195" s="38"/>
      <c r="E195" s="36"/>
      <c r="F195" s="36"/>
    </row>
    <row r="196" spans="1:6" s="39" customFormat="1" ht="12.75">
      <c r="A196" s="35"/>
      <c r="B196" s="36"/>
      <c r="C196" s="40"/>
      <c r="D196" s="38"/>
      <c r="E196" s="36"/>
      <c r="F196" s="36"/>
    </row>
    <row r="197" spans="1:6" s="39" customFormat="1" ht="12.75">
      <c r="A197" s="35"/>
      <c r="B197" s="36"/>
      <c r="C197" s="40"/>
      <c r="D197" s="38"/>
      <c r="E197" s="36"/>
      <c r="F197" s="36"/>
    </row>
    <row r="198" spans="1:6" s="39" customFormat="1" ht="12.75">
      <c r="A198" s="35"/>
      <c r="B198" s="36"/>
      <c r="C198" s="40"/>
      <c r="D198" s="38"/>
      <c r="E198" s="36"/>
      <c r="F198" s="36"/>
    </row>
    <row r="199" spans="1:6" s="39" customFormat="1" ht="12.75">
      <c r="A199" s="35"/>
      <c r="B199" s="36"/>
      <c r="C199" s="40"/>
      <c r="D199" s="38"/>
      <c r="E199" s="36"/>
      <c r="F199" s="36"/>
    </row>
    <row r="200" spans="1:6" s="39" customFormat="1" ht="12.75">
      <c r="A200" s="35"/>
      <c r="B200" s="36"/>
      <c r="C200" s="40"/>
      <c r="D200" s="38"/>
      <c r="E200" s="36"/>
      <c r="F200" s="36"/>
    </row>
    <row r="201" spans="1:6" s="39" customFormat="1" ht="12.75">
      <c r="A201" s="35"/>
      <c r="B201" s="36"/>
      <c r="C201" s="40"/>
      <c r="D201" s="38"/>
      <c r="E201" s="36"/>
      <c r="F201" s="36"/>
    </row>
    <row r="202" spans="1:6" s="39" customFormat="1" ht="12.75">
      <c r="A202" s="35"/>
      <c r="B202" s="36"/>
      <c r="C202" s="40"/>
      <c r="D202" s="38"/>
      <c r="E202" s="36"/>
      <c r="F202" s="36"/>
    </row>
    <row r="203" spans="1:6" s="39" customFormat="1" ht="12.75">
      <c r="A203" s="35"/>
      <c r="B203" s="36"/>
      <c r="C203" s="40"/>
      <c r="D203" s="38"/>
      <c r="E203" s="36"/>
      <c r="F203" s="36"/>
    </row>
    <row r="204" spans="1:6" s="39" customFormat="1" ht="12.75">
      <c r="A204" s="35"/>
      <c r="B204" s="36"/>
      <c r="C204" s="40"/>
      <c r="D204" s="38"/>
      <c r="E204" s="36"/>
      <c r="F204" s="36"/>
    </row>
    <row r="205" spans="1:6" s="39" customFormat="1" ht="12.75">
      <c r="A205" s="35"/>
      <c r="B205" s="36"/>
      <c r="C205" s="40"/>
      <c r="D205" s="38"/>
      <c r="E205" s="36"/>
      <c r="F205" s="36"/>
    </row>
    <row r="206" spans="1:6" s="39" customFormat="1" ht="12.75">
      <c r="A206" s="35"/>
      <c r="B206" s="36"/>
      <c r="C206" s="40"/>
      <c r="D206" s="38"/>
      <c r="E206" s="36"/>
      <c r="F206" s="36"/>
    </row>
    <row r="207" spans="1:6" s="39" customFormat="1" ht="12.75">
      <c r="A207" s="35"/>
      <c r="B207" s="36"/>
      <c r="C207" s="40"/>
      <c r="D207" s="38"/>
      <c r="E207" s="36"/>
      <c r="F207" s="36"/>
    </row>
    <row r="208" spans="1:6" s="39" customFormat="1" ht="12.75">
      <c r="A208" s="35"/>
      <c r="B208" s="36"/>
      <c r="C208" s="40"/>
      <c r="D208" s="38"/>
      <c r="E208" s="36"/>
      <c r="F208" s="36"/>
    </row>
    <row r="209" spans="1:6" s="39" customFormat="1" ht="12.75">
      <c r="A209" s="35"/>
      <c r="B209" s="36"/>
      <c r="C209" s="40"/>
      <c r="D209" s="38"/>
      <c r="E209" s="36"/>
      <c r="F209" s="36"/>
    </row>
    <row r="210" spans="1:6" s="39" customFormat="1" ht="12.75">
      <c r="A210" s="35"/>
      <c r="B210" s="36"/>
      <c r="C210" s="40"/>
      <c r="D210" s="38"/>
      <c r="E210" s="36"/>
      <c r="F210" s="36"/>
    </row>
  </sheetData>
  <sheetProtection/>
  <mergeCells count="10">
    <mergeCell ref="A7:B7"/>
    <mergeCell ref="A189:F189"/>
    <mergeCell ref="A186:F186"/>
    <mergeCell ref="A1:F1"/>
    <mergeCell ref="E2:F2"/>
    <mergeCell ref="A3:F3"/>
    <mergeCell ref="A4:F4"/>
    <mergeCell ref="A5:F5"/>
    <mergeCell ref="A6:F6"/>
    <mergeCell ref="A187:F187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Кроливец Н.А.</cp:lastModifiedBy>
  <cp:lastPrinted>2016-06-24T08:58:08Z</cp:lastPrinted>
  <dcterms:created xsi:type="dcterms:W3CDTF">2004-12-27T07:54:16Z</dcterms:created>
  <dcterms:modified xsi:type="dcterms:W3CDTF">2016-07-07T08:52:14Z</dcterms:modified>
  <cp:category/>
  <cp:version/>
  <cp:contentType/>
  <cp:contentStatus/>
</cp:coreProperties>
</file>